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 activeTab="3"/>
  </bookViews>
  <sheets>
    <sheet name="1 квартал 2022" sheetId="1" r:id="rId1"/>
    <sheet name="2 квартал 2022" sheetId="2" r:id="rId2"/>
    <sheet name="3 квартал 2022" sheetId="3" r:id="rId3"/>
    <sheet name="4 квартал 2022" sheetId="4" r:id="rId4"/>
    <sheet name="Закупки у СМП на 23-24 гг." sheetId="5" r:id="rId5"/>
  </sheets>
  <definedNames>
    <definedName name="_xlnm._FilterDatabase" localSheetId="0" hidden="1">'1 квартал 2022'!$A$18:$V$87</definedName>
    <definedName name="_xlnm._FilterDatabase" localSheetId="1" hidden="1">'2 квартал 2022'!$A$15:$V$87</definedName>
    <definedName name="_xlnm._FilterDatabase" localSheetId="2" hidden="1">'3 квартал 2022'!$A$17:$V$61</definedName>
    <definedName name="_xlnm._FilterDatabase" localSheetId="3" hidden="1">'4 квартал 2022'!$A$17:$V$82</definedName>
  </definedNames>
  <calcPr calcId="162913"/>
</workbook>
</file>

<file path=xl/calcChain.xml><?xml version="1.0" encoding="utf-8"?>
<calcChain xmlns="http://schemas.openxmlformats.org/spreadsheetml/2006/main">
  <c r="K80" i="4" l="1"/>
  <c r="K67" i="4"/>
  <c r="K64" i="4"/>
  <c r="K61" i="4"/>
  <c r="K57" i="4"/>
  <c r="K53" i="4"/>
  <c r="K50" i="4"/>
  <c r="K44" i="4"/>
  <c r="K41" i="4"/>
  <c r="K38" i="4"/>
  <c r="K25" i="4"/>
  <c r="K22" i="4"/>
  <c r="K81" i="4" l="1"/>
  <c r="K107" i="4"/>
  <c r="Q80" i="4"/>
  <c r="Q61" i="4"/>
  <c r="Q57" i="4"/>
  <c r="Q53" i="4"/>
  <c r="Q50" i="4"/>
  <c r="Q38" i="4"/>
  <c r="Q22" i="4"/>
  <c r="Q81" i="4" l="1"/>
  <c r="Q60" i="3"/>
  <c r="K33" i="3" l="1"/>
  <c r="K23" i="3"/>
  <c r="K83" i="3" l="1"/>
  <c r="K60" i="3"/>
  <c r="K51" i="3"/>
  <c r="K48" i="3"/>
  <c r="K45" i="3"/>
  <c r="K42" i="3"/>
  <c r="K36" i="3"/>
  <c r="K39" i="3"/>
  <c r="K30" i="3"/>
  <c r="K20" i="3"/>
  <c r="K113" i="2"/>
  <c r="K86" i="2"/>
  <c r="K74" i="2"/>
  <c r="K71" i="2"/>
  <c r="K68" i="2"/>
  <c r="K65" i="2"/>
  <c r="K62" i="2"/>
  <c r="K59" i="2"/>
  <c r="K55" i="2"/>
  <c r="K52" i="2"/>
  <c r="K49" i="2"/>
  <c r="K45" i="2"/>
  <c r="K41" i="2"/>
  <c r="K38" i="2"/>
  <c r="K35" i="2"/>
  <c r="K32" i="2"/>
  <c r="K29" i="2"/>
  <c r="K26" i="2"/>
  <c r="K18" i="2"/>
  <c r="K86" i="1"/>
  <c r="K79" i="1"/>
  <c r="K76" i="1"/>
  <c r="K73" i="1"/>
  <c r="K70" i="1"/>
  <c r="K66" i="1"/>
  <c r="K63" i="1"/>
  <c r="K60" i="1"/>
  <c r="K57" i="1"/>
  <c r="K54" i="1"/>
  <c r="K51" i="1"/>
  <c r="K48" i="1"/>
  <c r="K44" i="1"/>
  <c r="K41" i="1"/>
  <c r="K38" i="1"/>
  <c r="K34" i="1"/>
  <c r="K28" i="1"/>
  <c r="K25" i="1"/>
  <c r="K61" i="3" l="1"/>
  <c r="K87" i="2"/>
  <c r="K87" i="1"/>
  <c r="K82" i="4" l="1"/>
  <c r="Q39" i="3"/>
  <c r="Q45" i="3" l="1"/>
  <c r="Q48" i="3" l="1"/>
  <c r="Q61" i="3" s="1"/>
  <c r="Q86" i="2" l="1"/>
  <c r="H83" i="2" l="1"/>
  <c r="K120" i="1" l="1"/>
  <c r="K46" i="5" l="1"/>
  <c r="K45" i="5"/>
  <c r="K42" i="5"/>
  <c r="K39" i="5"/>
  <c r="K32" i="5"/>
  <c r="K31" i="5"/>
  <c r="K28" i="5"/>
  <c r="K25" i="5"/>
  <c r="K108" i="4" l="1"/>
  <c r="Q59" i="2" l="1"/>
  <c r="Q87" i="2" s="1"/>
  <c r="Q70" i="1" l="1"/>
  <c r="Q73" i="1"/>
  <c r="Q87" i="1" l="1"/>
  <c r="Q82" i="4" s="1"/>
</calcChain>
</file>

<file path=xl/sharedStrings.xml><?xml version="1.0" encoding="utf-8"?>
<sst xmlns="http://schemas.openxmlformats.org/spreadsheetml/2006/main" count="3061" uniqueCount="587">
  <si>
    <t>Порядковый номер</t>
  </si>
  <si>
    <t>Код по ОКВЭД2</t>
  </si>
  <si>
    <t>Код по ОКПД2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</si>
  <si>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</si>
  <si>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</si>
  <si>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</si>
  <si>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Код по ОКЕИ</t>
  </si>
  <si>
    <t>наименование</t>
  </si>
  <si>
    <t>Сведения о количестве (объеме)</t>
  </si>
  <si>
    <t>Регион
поставки
товаров (выполнения работ,
оказания услуг)</t>
  </si>
  <si>
    <t>Код по ОКАТО</t>
  </si>
  <si>
    <t>Сведения
о начальной (максимальной)
цене договора
(цене лота), руб.</t>
  </si>
  <si>
    <t>График осуществления процедур закупки</t>
  </si>
  <si>
    <t>Планируемая дата или период размещения извещения
о закупке
(месяц, год)</t>
  </si>
  <si>
    <t>Срок исполнения договора
(месяц, год)</t>
  </si>
  <si>
    <t>Способ закупки</t>
  </si>
  <si>
    <t>Закупка
в электронной форме</t>
  </si>
  <si>
    <t>да/нет</t>
  </si>
  <si>
    <t>Закупка у СМП</t>
  </si>
  <si>
    <t>Порядковый номер в инвест программе</t>
  </si>
  <si>
    <t>Пояснения</t>
  </si>
  <si>
    <t>Условия договора</t>
  </si>
  <si>
    <t>Наименование заказчика</t>
  </si>
  <si>
    <t>Акционерное общество "Югорская энергетическая компания децентрализованной зоны"</t>
  </si>
  <si>
    <t>Адрес местонахождения заказчика</t>
  </si>
  <si>
    <t>628011, ХМАО-Югра, г.Ханты-Мансийск, ул.Сосновый бор, 21</t>
  </si>
  <si>
    <t>Телефон заказчика</t>
  </si>
  <si>
    <t>8 (3467) 379-330</t>
  </si>
  <si>
    <t>Электроннная почта заказчика</t>
  </si>
  <si>
    <t>office@ugra-energo.ru</t>
  </si>
  <si>
    <t>ИНН</t>
  </si>
  <si>
    <t>КПП</t>
  </si>
  <si>
    <t>ОКАТО</t>
  </si>
  <si>
    <t>Усл. ед.</t>
  </si>
  <si>
    <t>Закупка у единственного поставщика</t>
  </si>
  <si>
    <t>Нет</t>
  </si>
  <si>
    <t>Запрос предложений</t>
  </si>
  <si>
    <t>Да</t>
  </si>
  <si>
    <t>г. Ханты-Мансийск</t>
  </si>
  <si>
    <t>49.41.1</t>
  </si>
  <si>
    <t>ХМАО-Югра</t>
  </si>
  <si>
    <t>Запрос котировок</t>
  </si>
  <si>
    <t>Шт.</t>
  </si>
  <si>
    <t>19.20</t>
  </si>
  <si>
    <t>19.20.29.113</t>
  </si>
  <si>
    <t>Поставка масла и антифриза</t>
  </si>
  <si>
    <t>49.41.19.900</t>
  </si>
  <si>
    <t xml:space="preserve"> </t>
  </si>
  <si>
    <t>Ст. 2.15.2 Транспортные услуги сторонних организаций</t>
  </si>
  <si>
    <t>Итого Ст. 2.15.2 Транспортные услуги сторонних организаций:</t>
  </si>
  <si>
    <t>Ст. 2.4.6. Эксплуатационные материалы (для ТО и ТР)</t>
  </si>
  <si>
    <t>Итого Ст. 2.4.6. Эксплуатационные материалы (для ТО и ТР):</t>
  </si>
  <si>
    <t>Ст. 2.15.10 Услуги по охране окружающей среды</t>
  </si>
  <si>
    <t>Итого Ст. 2.15.10 Услуги по охране окружающей среды:</t>
  </si>
  <si>
    <t>Ст. 2.4.1 Топливо для производства (дизтопливо)</t>
  </si>
  <si>
    <t>Итого Ст. 2.4.1 Топливо для производства (дизтопливо):</t>
  </si>
  <si>
    <t>Ст. 2.11 Сертификация</t>
  </si>
  <si>
    <t>Итого Ст. 2.11 Сертификация:</t>
  </si>
  <si>
    <t>Ст. 2.15.7 Услуги хранения ГСМ</t>
  </si>
  <si>
    <t>Итого Ст. 2.15.7 Услуги хранения ГСМ:</t>
  </si>
  <si>
    <t>Ст. 2.4.2 Масло, антифриз для производства</t>
  </si>
  <si>
    <t>Итого Ст. 2.4.2 Масло, антифриз для производства:</t>
  </si>
  <si>
    <t>Ст. 4.10 Расходы на культурно-массовые мероприятия</t>
  </si>
  <si>
    <t>Итого Ст. 4.10 Расходы на культурно-массовые мероприятия:</t>
  </si>
  <si>
    <t xml:space="preserve">  </t>
  </si>
  <si>
    <t>50.40.1</t>
  </si>
  <si>
    <t>Конкурс</t>
  </si>
  <si>
    <t>Ст. 2.17.3 Спецодежда и средства инд.защиты</t>
  </si>
  <si>
    <t>Итого Ст. 2.17.3 Спецодежда и средства инд.защиты:</t>
  </si>
  <si>
    <t>1 квартал 2022 г.</t>
  </si>
  <si>
    <t>Ст. 2.4.11 Компьютерная и офисная оргтехника и комплектующие к ним</t>
  </si>
  <si>
    <t>Итого Ст. 2.4.11 Компьютерная и офисная оргтехника и комплектующие к ним:</t>
  </si>
  <si>
    <t>Ст. 2.15.14 Обслуживание КМ и КТ</t>
  </si>
  <si>
    <t>Итого Ст. 2.15.14 Обслуживание КМ и КТ:</t>
  </si>
  <si>
    <t>Ст. 2.20 Информационно-консультационные услуги</t>
  </si>
  <si>
    <t>Итого Ст. 2.20 Информационно-консультационные услуги:</t>
  </si>
  <si>
    <t>Товар должен соответствовать качеству и безопасности, стандартам и требованиям установленным действующим законодательством РФ</t>
  </si>
  <si>
    <t>Итого Ст. 2.4.10 Инвентарь и хоз. принадлежности:</t>
  </si>
  <si>
    <t>Ст. 2.4.10 Инвентарь и хоз. принадлежности</t>
  </si>
  <si>
    <t>46.49.33</t>
  </si>
  <si>
    <t>46.49.23.000</t>
  </si>
  <si>
    <t>Поставка канцелярских принадлежностей</t>
  </si>
  <si>
    <t>Комплексное техническое обслуживание, поставка запасных частей и осуществление текущих ремонтов автомототранспорта</t>
  </si>
  <si>
    <t>50.40.21.000</t>
  </si>
  <si>
    <t>Наличие катера с аппарельной баржей грузоподъемностью не менее 50 тонн</t>
  </si>
  <si>
    <t>Ст. 2.21.2. Аренда оборудования, зданий и сооружений</t>
  </si>
  <si>
    <t>Итого Ст. 2.21.2. Аренда оборудования, зданий и сооружений:</t>
  </si>
  <si>
    <t>68.20.2</t>
  </si>
  <si>
    <t>68.20.12.000</t>
  </si>
  <si>
    <t>17.22</t>
  </si>
  <si>
    <t>17.22.1</t>
  </si>
  <si>
    <t>81.21</t>
  </si>
  <si>
    <t>81.21.10.000</t>
  </si>
  <si>
    <t>Услуга должна соответствовать качеству и безопасности, стандартам и требованиям установленным действующим законодательством РФ</t>
  </si>
  <si>
    <t>Оказание транспортных услуг  водным транспортом</t>
  </si>
  <si>
    <t>ОМТС и ХО</t>
  </si>
  <si>
    <t>Аренда арочного помещения</t>
  </si>
  <si>
    <t>ОРУ</t>
  </si>
  <si>
    <t>ОАСУ</t>
  </si>
  <si>
    <t>ПТО</t>
  </si>
  <si>
    <t>Коммерческий отдел</t>
  </si>
  <si>
    <t>СНиОТ</t>
  </si>
  <si>
    <t>Служба генерации</t>
  </si>
  <si>
    <t>Итого: Ст. 2.4.9 Канцелярские товары:</t>
  </si>
  <si>
    <t>январь</t>
  </si>
  <si>
    <t>декабрь</t>
  </si>
  <si>
    <t>июнь</t>
  </si>
  <si>
    <t>апрель</t>
  </si>
  <si>
    <t>февраль</t>
  </si>
  <si>
    <t>июль</t>
  </si>
  <si>
    <t>март</t>
  </si>
  <si>
    <t>май</t>
  </si>
  <si>
    <t>октябрь</t>
  </si>
  <si>
    <t>август</t>
  </si>
  <si>
    <t>Ст. 2.38 Коммунальные услуги (затраты на офис)</t>
  </si>
  <si>
    <t>ИтогоСт. 2.38 Коммунальные услуги (затраты на офис):</t>
  </si>
  <si>
    <t>45.20.11.100</t>
  </si>
  <si>
    <t>45.20.1</t>
  </si>
  <si>
    <t>2 квартал 2022 г.</t>
  </si>
  <si>
    <t>4 квартал 2022 г.</t>
  </si>
  <si>
    <t>Планируемый объем закупок товаров, работ, услуг у субъектов малого и среднего предпринимательства на 2022 год</t>
  </si>
  <si>
    <t>Служба ГСМ</t>
  </si>
  <si>
    <t>Ст. 2.4.7 Измерительные приборы и приборы учета</t>
  </si>
  <si>
    <t>Тонн</t>
  </si>
  <si>
    <t>50.40.13.000</t>
  </si>
  <si>
    <t>52.24.2</t>
  </si>
  <si>
    <t>52.24.12.120</t>
  </si>
  <si>
    <t>Оказание услуг по перевалке дизельного топлива  из железнодорожных цистерн</t>
  </si>
  <si>
    <t>ГОСТ-1510-84 (наличие лицензии)</t>
  </si>
  <si>
    <t>49.41.12.000</t>
  </si>
  <si>
    <t xml:space="preserve">Осуществление перевозки опасных грузов автомобильным транспортом </t>
  </si>
  <si>
    <t>52.10.21</t>
  </si>
  <si>
    <t>52.10.12.110</t>
  </si>
  <si>
    <t>65.12</t>
  </si>
  <si>
    <t>65.12.12.000</t>
  </si>
  <si>
    <t>Наличие лицензии</t>
  </si>
  <si>
    <t>3 квартал 2022 г.</t>
  </si>
  <si>
    <t>71.12.53</t>
  </si>
  <si>
    <t>71.12.39.113</t>
  </si>
  <si>
    <t>Проведение измерений и анализов по определению концентрации загрязняющих веществ в промышленных выбросах</t>
  </si>
  <si>
    <t>Наличие аттестата аккредитации испытательной лаборатории с областью аккредитации - "промышленные выбросы в атмосферу"</t>
  </si>
  <si>
    <t>Компл.</t>
  </si>
  <si>
    <t>Усл.ед.</t>
  </si>
  <si>
    <t>14.12</t>
  </si>
  <si>
    <t>14.12.11.110</t>
  </si>
  <si>
    <t>33.12</t>
  </si>
  <si>
    <t>33.12.29.900</t>
  </si>
  <si>
    <t>Товар должен соответствовать заявленным характеристикам, соответствовать каталожному номеру (артикулу), быть новым, не бывшим в эксплуатации</t>
  </si>
  <si>
    <t>27.11</t>
  </si>
  <si>
    <t>27.11.10.130</t>
  </si>
  <si>
    <t>27.90</t>
  </si>
  <si>
    <t>27.90.33.110</t>
  </si>
  <si>
    <t>Товар должен соответствовать заявленным характеристикам, соответствовать каталожному номеру (артикулу), быть новым, не бывшими в эксплуатации</t>
  </si>
  <si>
    <t>4 квартал 2023 г.</t>
  </si>
  <si>
    <t>Итого Ст. 2.4.7 Измерительные приборы и приборы учета:</t>
  </si>
  <si>
    <t>26.51.4</t>
  </si>
  <si>
    <t>Поставка приборов учёта электрической энергии для технологического присоединения Потребителей</t>
  </si>
  <si>
    <t>71.20.8</t>
  </si>
  <si>
    <t>71.20.19.120</t>
  </si>
  <si>
    <t>Оказание услуг периодического инспекционного контроля за сертификатом соответствия качества электрической энергии в распределительных сетях</t>
  </si>
  <si>
    <t>Аттестат аккредитации на выполнения услуг по сертификации качества электрической энергии</t>
  </si>
  <si>
    <t>95.11</t>
  </si>
  <si>
    <t>Обслуживание компьютерной и копировально-множительной техники</t>
  </si>
  <si>
    <t>Выполнение комплекса профилактических, периодических работ, а также заправка картриджей и ремонт оборудования</t>
  </si>
  <si>
    <t>63.11.1</t>
  </si>
  <si>
    <t>Оказание услуг на базе webdata.live</t>
  </si>
  <si>
    <t>Сбор, обработка, накопление и анализ технологических параметров работы оборудования</t>
  </si>
  <si>
    <t>26.20</t>
  </si>
  <si>
    <t>Гост 1510-84</t>
  </si>
  <si>
    <t>Оказание услуг по уборке служебных помещений</t>
  </si>
  <si>
    <t>м2</t>
  </si>
  <si>
    <t>055</t>
  </si>
  <si>
    <t>Складское помещение площадью не менее 380 м2</t>
  </si>
  <si>
    <t>25.73</t>
  </si>
  <si>
    <t>25.73.60.190</t>
  </si>
  <si>
    <t>PR-специалист</t>
  </si>
  <si>
    <t>56.21</t>
  </si>
  <si>
    <t>56.21.19.000</t>
  </si>
  <si>
    <t>Культурно-массовые мероприятия (приуроченные к празднованию Дня энергетика)</t>
  </si>
  <si>
    <t>Площадь арендуемого помещения не менее 100 м2</t>
  </si>
  <si>
    <t>49.31.21</t>
  </si>
  <si>
    <t>49.31.21.110</t>
  </si>
  <si>
    <t>Наличие лицензии на перевозку пассажиров. Вместимость микроавтобуса не менее 20 чел.</t>
  </si>
  <si>
    <t>Ст. 4.15.3 Добровольное и медицинское страхование работников</t>
  </si>
  <si>
    <t>Итого Ст. 4.15.3 Добровольное и медицинское страхование работников:</t>
  </si>
  <si>
    <t>1 квартал 2023 г.</t>
  </si>
  <si>
    <t>2 квартал 2023 г.</t>
  </si>
  <si>
    <t>Итого за 1 квартал 2023 г:</t>
  </si>
  <si>
    <t>Итого за 2 квартал 2023 г:</t>
  </si>
  <si>
    <t>Итого за 4 квартал 2023 г:</t>
  </si>
  <si>
    <t>Всего за 2023 год:</t>
  </si>
  <si>
    <t>Оказание транспортных услуг</t>
  </si>
  <si>
    <t>Ст. 2.4.5, 2.15.1. (Запасные части для автотранспорта, содержание и ремонт автотранспорта)</t>
  </si>
  <si>
    <t>Поставка материалов, комплектующих и запасных частей для электрооборудования</t>
  </si>
  <si>
    <t>26.20.13.000</t>
  </si>
  <si>
    <t>Итого Ст. 2.4.5, 2.15.1. (Запасные части для автотранспорта, содержание и ремонт автотранспорта):</t>
  </si>
  <si>
    <t xml:space="preserve">   </t>
  </si>
  <si>
    <t>1 квартал 2024 г.</t>
  </si>
  <si>
    <t xml:space="preserve"> Поставка запасных частей, расходных материалов и оказание услуг по сервисному и техническому обслуживанию автомототораспорта</t>
  </si>
  <si>
    <t>Инвестиционная программа</t>
  </si>
  <si>
    <t>АИИС</t>
  </si>
  <si>
    <t>26.51.63.130</t>
  </si>
  <si>
    <t>ГОСТ 31818.11-2012, 
ГОСТ 31819.21-2012,
ГОСТ 31819.23-2012
ГОСТ 22261-94,
ГОСТ 30805.22-2013</t>
  </si>
  <si>
    <t>876</t>
  </si>
  <si>
    <t>1</t>
  </si>
  <si>
    <t>ОКС</t>
  </si>
  <si>
    <t>сентябрь</t>
  </si>
  <si>
    <t>Итого Инвестиционная программа:</t>
  </si>
  <si>
    <t>Ст. 2.17.4 Материалы по ОТ и ТБ (аптечки, вода и пр.)</t>
  </si>
  <si>
    <t>Итого Ст. 2.17.4 Материалы по ОТ и ТБ (аптечки, вода и пр.):</t>
  </si>
  <si>
    <t>с. Няксимволь</t>
  </si>
  <si>
    <t>3 квартал 2023 г.</t>
  </si>
  <si>
    <t>1. Членство в СРО.
2. Опыт работ.
3. Наличие строительной техники и оборудования.</t>
  </si>
  <si>
    <t>42.22</t>
  </si>
  <si>
    <t>42.22.13.100</t>
  </si>
  <si>
    <t>ноябрь</t>
  </si>
  <si>
    <t>Генеральный директор _______________________________ А.В. Ахметшин</t>
  </si>
  <si>
    <t>Поставка запасных частей и материалов для электрооборудования ДЭС</t>
  </si>
  <si>
    <t>63.11.11.000</t>
  </si>
  <si>
    <t xml:space="preserve">п.г.т. Междуреченский </t>
  </si>
  <si>
    <t xml:space="preserve">Закупка у единственного поставщика </t>
  </si>
  <si>
    <t xml:space="preserve"> ХМАО-Югра</t>
  </si>
  <si>
    <t>L_СГБел-112</t>
  </si>
  <si>
    <t>План закупки товаров (работ, услуг) 
на 1 квартал 2022 года</t>
  </si>
  <si>
    <t>Исполнение долгосрочного договора, переходящая оплата на 2023 год и последующие года</t>
  </si>
  <si>
    <t>Итого закупок у СМП в 1 квартале 2022 года:</t>
  </si>
  <si>
    <t>План закупки товаров (работ, услуг) 
на 2 квартал 2022 года</t>
  </si>
  <si>
    <t>Итого за 2 квартал 2022 года:</t>
  </si>
  <si>
    <t>План закупки товаров (работ, услуг) 
на 3 квартал 2022 года</t>
  </si>
  <si>
    <t>Итого за 3 квартал 2022 года:</t>
  </si>
  <si>
    <t>Итого закупок у СМП в 3 квартале 2022 года:</t>
  </si>
  <si>
    <t>Итого закупок у СМП во 2 квартале 2022 года:</t>
  </si>
  <si>
    <t>План закупки товаров (работ, услуг) 
на 4 квартал 2022 года</t>
  </si>
  <si>
    <t>Итого закупок у СМП в 4 квартале 2022 года:</t>
  </si>
  <si>
    <t>Всего закупок у СМП в 2022 году:</t>
  </si>
  <si>
    <t xml:space="preserve">Раздел закупок, участниками которых являются только субъекты малого и среднего предпринимательства, которые планируется осуществить в период с 2023 г. по 2024 г. </t>
  </si>
  <si>
    <t>2 квартал 2024 г.</t>
  </si>
  <si>
    <t>4 квартал 2024 г.</t>
  </si>
  <si>
    <t xml:space="preserve">Оказание услуг по доставке дизельного топлива водным транспортом с привлечением специализированного автотранспорта </t>
  </si>
  <si>
    <t xml:space="preserve">Оказание услуг по доставке дизельного топлива специализированным автомобильным транспортом </t>
  </si>
  <si>
    <t>март 2023</t>
  </si>
  <si>
    <t>95.11.10.110</t>
  </si>
  <si>
    <t>ГОСТ 31818.11-2012, 
ГОСТ 31819.21-2012
ГОСТ 31819.23-2012
ГОСТ 22261-94
ГОСТ 30805.22-2013</t>
  </si>
  <si>
    <t>Поставка спецодежды, спецобуви и других средств индивидуальной защиты</t>
  </si>
  <si>
    <t>Товар должен быть сертифицирован и иметь подтверждающую документацию на русском языке</t>
  </si>
  <si>
    <t>20.41.3</t>
  </si>
  <si>
    <t>20.41.32.119</t>
  </si>
  <si>
    <t>Поставка смывающих и обезвреживающих средств</t>
  </si>
  <si>
    <t>Оказание услуг по добровольному медицинскому страхованию работника АО "Юграэнерго"</t>
  </si>
  <si>
    <t>Юридический отдел</t>
  </si>
  <si>
    <t>февраль 2023</t>
  </si>
  <si>
    <t>июль 2023</t>
  </si>
  <si>
    <t>Оказание транспортных услуг   наземным и специализированным  транспортом</t>
  </si>
  <si>
    <t>Наличие крана автомобильного полноприводного, грузоподъемностью не менее 25 тонн, наличие фронтального погрузчика грузоподъемностью не менее 1500 кг, наличие седельного тягача с полуприцепом грузоподъемностью не менее 11 тонн, и т.д.</t>
  </si>
  <si>
    <t>январь 2023</t>
  </si>
  <si>
    <t>Аренда помещения ремонтно- механической мастерской</t>
  </si>
  <si>
    <t>Складское помещение, теплая автостоянка. Площадь не менее 450м2</t>
  </si>
  <si>
    <t>декабрь 2024</t>
  </si>
  <si>
    <t>Оказание транспортных услуг по доставке товарно-материальных ценностей</t>
  </si>
  <si>
    <t>Седельный тягач с полуприцепом (прицепом) позволяющий перевозить негабаритные и тяжеловесные грузы, автокран грузоподъемностью 25 тонн.</t>
  </si>
  <si>
    <t>Ст. 2.4.9, 2.4.4 (Канцелярские товары и тара и упаковочный материал)</t>
  </si>
  <si>
    <t>Поставка 
инвентаря и хозяйственных принадлежностей</t>
  </si>
  <si>
    <t>Поставка инструментов</t>
  </si>
  <si>
    <t>Поставка приборов учета</t>
  </si>
  <si>
    <t>G-Profi MSI Plus 15W40     ОЖ G-Energy Antifreeze SNF     G-Profi GT  10W40</t>
  </si>
  <si>
    <t>кг.</t>
  </si>
  <si>
    <t>Оказание услуг по приёму, отпуску и хранению дизельного топлива</t>
  </si>
  <si>
    <t>с. Корлики</t>
  </si>
  <si>
    <t>май 2023</t>
  </si>
  <si>
    <t>Наличие лицензии. Перевозка нефтепродуктов специализированным автомобильным транспортом</t>
  </si>
  <si>
    <t>19</t>
  </si>
  <si>
    <t>Итого за 1 квартал 2022 год:а</t>
  </si>
  <si>
    <t>Итого за 4 квартал 2022 года:</t>
  </si>
  <si>
    <t>Итого за 2022 год:</t>
  </si>
  <si>
    <t>Кондинский район</t>
  </si>
  <si>
    <t>Оказание услуг по перевалке дизельного топлива  из железнодорожных цистерн, а также хранение и отпуск дизельного топлива в автотранспорт</t>
  </si>
  <si>
    <t>Поставка компьютерной, офисной оргтехники и комплектующих</t>
  </si>
  <si>
    <t>В том числе:
1. Канцелярские товары по ст. 2.4.9. 
на сумму 1 149 708,43 руб.
2. Тара и упаковочный материал по ст. 2.4.4. 
на сумму 150 000,00 руб.</t>
  </si>
  <si>
    <t>В том числе:
1. Запасные части для автотранспорта по ст. 2.4.5. 
на сумму 2 011 884,00 руб.
2. Содержание и ремонт автотранспорта по ст. 2.15.1. на сумму 939 228,00 руб.</t>
  </si>
  <si>
    <t>Поставка генераторов</t>
  </si>
  <si>
    <t>Планируемый объем закупок товаров, работ, услуг у субъектов малого и среднего предпринимательства на 2024 год</t>
  </si>
  <si>
    <t>Итого за 1 квартал 2024 г:</t>
  </si>
  <si>
    <t>Итого за 2 квартал 2024 г:</t>
  </si>
  <si>
    <t>Итого за 4 квартал 2024 г:</t>
  </si>
  <si>
    <t>Всего за 2024 год:</t>
  </si>
  <si>
    <t>Генеральный директор  _______________________________ А.В. Ахметшин</t>
  </si>
  <si>
    <t>1 квартал 2025 г.</t>
  </si>
  <si>
    <t xml:space="preserve">Утвержден генеральным директором АО "Юграэнерго" </t>
  </si>
  <si>
    <t>Ст. 2.15.8 Услуги по проведению экспертизы, обследований</t>
  </si>
  <si>
    <t>71.20.19.190</t>
  </si>
  <si>
    <t>Оказание услуг по расчету и экспертизе нормативов удельного расхода топлива при производстве электрической энергии</t>
  </si>
  <si>
    <t>Выполнение работ в соответствии с Приказом Минэнерго РФ от 30.12.2008г., Приказом Минэнерго РФ 22.09.2015г. №660.</t>
  </si>
  <si>
    <t>январь 2022 г.</t>
  </si>
  <si>
    <t>май 2022 г.</t>
  </si>
  <si>
    <t>Итого Ст. 2.15.8 Услуги по проведению экспертизы, обследований:</t>
  </si>
  <si>
    <t>Кг.</t>
  </si>
  <si>
    <t>Чел.</t>
  </si>
  <si>
    <t>В том числе:
1. Транспортные услуги сторонних организаций по ст. 2.15.2 на сумму 700 000,00 руб.
2. Инвестиционная программа по ст. 3.2 на сумму 750 000,00 руб.</t>
  </si>
  <si>
    <t>В том числе:
1. Транспортные услуги сторонних организаций по ст. 2.15.2 на сумму 1 400 000,00 руб.
2. Инвестиционная программа по ст. 3.2 на сумму 1 250 000,00 руб.</t>
  </si>
  <si>
    <t>64.1</t>
  </si>
  <si>
    <t>64.19.21</t>
  </si>
  <si>
    <t>Наличие действующей лицензии на осуществление банковских операций, полученной в порядке, предусмотренном действующим законодательством РФ</t>
  </si>
  <si>
    <t>г.Ханты-Мансийск</t>
  </si>
  <si>
    <t xml:space="preserve">Запрос предложений </t>
  </si>
  <si>
    <t>Ст. 4.8.2 Выплата процентов по кредитной линии</t>
  </si>
  <si>
    <t>ПЭО</t>
  </si>
  <si>
    <t>Итого Ст. 4.8.2 Выплата процентов по кредитной линии:</t>
  </si>
  <si>
    <t>25.11</t>
  </si>
  <si>
    <t>25.11.10.000</t>
  </si>
  <si>
    <t>Поставка блок-контейнеров</t>
  </si>
  <si>
    <t>Товар должен соответствовать заявленным характеристикам, соответствовать каталожному номеру (артикулу)</t>
  </si>
  <si>
    <t>L_СГБер-108, L_СГБер-110</t>
  </si>
  <si>
    <t>71.12.1</t>
  </si>
  <si>
    <t>71.12.12</t>
  </si>
  <si>
    <t>Оказание услуг по доставке железобетонных изделий и стальных резервуаров</t>
  </si>
  <si>
    <t>Наличие техники и оборудования необходимого для перевозки материалов (баржи грузоподъемностью 300 т, автомобили грузоподъемностью 15 т, краны грузоподъемностью 25 т).</t>
  </si>
  <si>
    <t>с. Ванзеват</t>
  </si>
  <si>
    <t>Идентификатор: H_СГБел-005</t>
  </si>
  <si>
    <t>23.61.1</t>
  </si>
  <si>
    <t>23.61.12.143</t>
  </si>
  <si>
    <t>Поставка железобетонных изделий</t>
  </si>
  <si>
    <t>Товар должен быть новым, не бывшим в эксплуатации, год выпуска не ранее 2020 г.</t>
  </si>
  <si>
    <t>Шт</t>
  </si>
  <si>
    <t>п. г. т. Приобье</t>
  </si>
  <si>
    <t>L_СГБер-110
L_СГБер-108
L_СГБер-107
H_СГБер-011</t>
  </si>
  <si>
    <t>25.29</t>
  </si>
  <si>
    <t>25.29.11.111</t>
  </si>
  <si>
    <r>
      <t>Поставка резервуаров горизонтальных стальных (РГСН-50 м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</si>
  <si>
    <t xml:space="preserve">Товар должен быть новым, не бывшим в эксплуатации, год выпуска не ранее 2022г., ГОСТ 17032-2010, ГОСТ 34347-2017.  </t>
  </si>
  <si>
    <t>п.г.т. Приобье</t>
  </si>
  <si>
    <t xml:space="preserve">Да </t>
  </si>
  <si>
    <t>L_СГБер-107</t>
  </si>
  <si>
    <t>Выполнение комплекса проектно-изыскательских работ по объекту «Технологическое присоединение объекта «ВРУ-0,4 кВ пилорамы», расположенного по адресу ХМАО-Югра, Ханты-Мансийский район, п. Урманный, ул. Ханты-Мансийская, б/н, кадастровый номер 86:02:0202001:514»</t>
  </si>
  <si>
    <t xml:space="preserve">1. Членство в СРО.
2. Опыт работ.
</t>
  </si>
  <si>
    <t>п. Урманный</t>
  </si>
  <si>
    <t>Открытие возобновляемой кредитной линии с лимитом задолженности 400 000 000,00 рублей</t>
  </si>
  <si>
    <t>Поставка запасных частей и материалов для ТО и ТР ДГУ Scania</t>
  </si>
  <si>
    <t>Новое, не бывшее в употреблении, оборудование</t>
  </si>
  <si>
    <t>Поставка запасных частей и материалов для ТО и ТР ДГУ Cummins</t>
  </si>
  <si>
    <t>3 кувартал 2022 г.</t>
  </si>
  <si>
    <t>Поставка запасных частей и материалов для ТО и ТР ДГУ Doosan</t>
  </si>
  <si>
    <t>28.11.1</t>
  </si>
  <si>
    <t>28.11.13.190</t>
  </si>
  <si>
    <t>Поставка двигателя 
Volvo TWD1644GE</t>
  </si>
  <si>
    <t>Ст. 2.4.8. Материалы на кап. ремонт хоз. способом</t>
  </si>
  <si>
    <t>Итого Ст. 2.4.8. Материалы на кап. ремонт хоз. способом:</t>
  </si>
  <si>
    <r>
      <t>Поставка резервуаров горизонтальных стальных наземных (РГСН-50 м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</si>
  <si>
    <t xml:space="preserve">L_СГБер-108,
L_СГБер-110
</t>
  </si>
  <si>
    <t>Товар должен быть новым, не бывшим в эксплуатации, год выпуска не ранее 2022г., ГОСТ 17032-2010, ГОСТ 34347-2017</t>
  </si>
  <si>
    <t>L_СГБер-108, L_СГБер-109, H_СГБер-011, L_СГХМр-125</t>
  </si>
  <si>
    <t>27.11.31.000</t>
  </si>
  <si>
    <t>Поставка дизель-генераторной установки 250 кВт в блок контейнере</t>
  </si>
  <si>
    <t>М_ПРБер-149</t>
  </si>
  <si>
    <t>25.11.23</t>
  </si>
  <si>
    <t>Поставка металлопроката</t>
  </si>
  <si>
    <t>L_ТПХМр-098</t>
  </si>
  <si>
    <t>27.11.13</t>
  </si>
  <si>
    <t>27.11.43.000</t>
  </si>
  <si>
    <t>Поставка КТП для технологического присоединения объекта ВРУ-0,4 кВ станции биологической очистки хозяйственно-бытовых сточных вод" (КОС) п.Кирпичный, Ханты-Мансийского района</t>
  </si>
  <si>
    <t>Товар должен соответствовать заявленным характеристикам, удовлетворять требованиям ГОСТ, ТУ, соответствовать каталожному номеру (артикул). Гарантии на весь объем поставляемых товаров определяются гарантийным сроком установленным заводом изготовителем.</t>
  </si>
  <si>
    <t>Оказание услуг по доставке водным транспортом материалов и спецтехники для выполнения СМР в  п. Сосьва и с.Няксимволь, Березовского район</t>
  </si>
  <si>
    <t>М_ТПБер-142</t>
  </si>
  <si>
    <t>М_ТПБер-141                            М_ТПБер-142</t>
  </si>
  <si>
    <t>Березовский район</t>
  </si>
  <si>
    <t>В том числе:
1. Эксплуатационные материалы (для ТО и ТР) по ст. 2.4.6. на сумму 3 030 627,87 руб.
2. Инвестиционная программа по ст. 3.2 на сумму 1 167 735,94 руб.</t>
  </si>
  <si>
    <t>Ст. 2.4.16 Инструменты</t>
  </si>
  <si>
    <t>Итого Ст. 2.4.16 Инструменты:</t>
  </si>
  <si>
    <t>Товар должен быть новым (Товар, который не был в употреблении, в ремонте, в том числе который не был восстановлен)</t>
  </si>
  <si>
    <t>46.49</t>
  </si>
  <si>
    <t>46.49.39.000</t>
  </si>
  <si>
    <t>Поставка хозяйственных товаров</t>
  </si>
  <si>
    <t>46.73</t>
  </si>
  <si>
    <t>46.73.16.000</t>
  </si>
  <si>
    <t>Поставка строительных материалов</t>
  </si>
  <si>
    <t>Поставка запасных частей и материалов для электрооборудования</t>
  </si>
  <si>
    <t>шт</t>
  </si>
  <si>
    <t>Поставка запасных частей и материалов Cummins, Doosan</t>
  </si>
  <si>
    <t>Ст. 2.4.9 Канцелярские товары</t>
  </si>
  <si>
    <t>Итого Ст. 2.4.9 Канцелярские товары:</t>
  </si>
  <si>
    <t>Итого Ст. 2.4.10 Инвентарь и хоз. Принадлежности:</t>
  </si>
  <si>
    <t xml:space="preserve">Поставка 
инвентаря и хозяйственных принадлежностей
</t>
  </si>
  <si>
    <t>Ст. 2.6 Капитальный ремонт</t>
  </si>
  <si>
    <t>Итого Ст. 2.6 Капитальный ремонт:</t>
  </si>
  <si>
    <t>42.22.2</t>
  </si>
  <si>
    <t>42.22.22.140</t>
  </si>
  <si>
    <t>Выполнение работ по капитальному ремонту электросетевого оборудования с. Саранпауль Березовского района</t>
  </si>
  <si>
    <t>с. Саранпауль</t>
  </si>
  <si>
    <t>33.20</t>
  </si>
  <si>
    <t>33.20.70.000</t>
  </si>
  <si>
    <t>Выполнение шеф-монтажных и пусконаладочных работ по подключению теплового модуля ТММ-ТМ.300</t>
  </si>
  <si>
    <t>Иметь опыт выполнения аналогичного вида работ</t>
  </si>
  <si>
    <t>д. Согом</t>
  </si>
  <si>
    <t>Выполнение работ по установке и подключению плат контроллера РСС3300</t>
  </si>
  <si>
    <t>71.20</t>
  </si>
  <si>
    <t>71.20.13.110</t>
  </si>
  <si>
    <t>Выполнение работ по проведению испытаний электрооборудования</t>
  </si>
  <si>
    <t>Иметь в наличие электротехническую лабораторию зарегистрированную в Ростехнадзоре</t>
  </si>
  <si>
    <t>62.01</t>
  </si>
  <si>
    <t>62.01.29.000</t>
  </si>
  <si>
    <t>Поставка программного обеспечения</t>
  </si>
  <si>
    <t>Поставка неисключительных лицензий на использование ПО</t>
  </si>
  <si>
    <t>Ст. 2.16 Сопровождение программных продуктов</t>
  </si>
  <si>
    <t>Итого Ст. 2.16 Сопровождение программных продуктов:</t>
  </si>
  <si>
    <t>Ст. 2.17.2 Расходы на охрану труда</t>
  </si>
  <si>
    <t>28.29</t>
  </si>
  <si>
    <t>28.29.22.110</t>
  </si>
  <si>
    <t>Поставка первичных средств пожаротушения</t>
  </si>
  <si>
    <t>Товар должен иметь маркировку изготовителя и эксплуатационные документы выполненные на русском языке</t>
  </si>
  <si>
    <t>Итого Ст. 2.17.2 Расходы на охрану труда:</t>
  </si>
  <si>
    <t>Ст. 2.17.3 Спецодежда и средства индивидуальной защиты</t>
  </si>
  <si>
    <t>32.99.11.190</t>
  </si>
  <si>
    <t>Поставка средств защиты используемых в электроустановках</t>
  </si>
  <si>
    <t>Товар должен быть сертифицирован, иметь маркировку изготовителя и иметь эксплуатационные документы на русском языке</t>
  </si>
  <si>
    <t>32.99</t>
  </si>
  <si>
    <t>Итого Ст. 2.17.3 Спецодежда и средства индивидуальной защиты:</t>
  </si>
  <si>
    <t>М_ССБер-144
М_ССХМр-147
М_ССКон-145
М_ССНвр-146</t>
  </si>
  <si>
    <t>Поставка материалов, оборудования и комплектующих для проведения работ по переустройству ДЭС-0,4 кВ (с..Няксимволь, с.Ломбовож, д.Анеева, д.Сартынья)</t>
  </si>
  <si>
    <t>Товар должен соответствовать заявленным характеристикам,  удовлетворять требованиям ГОСТ, ТУ, быть новым, не бывшими в эксплуатации</t>
  </si>
  <si>
    <t xml:space="preserve">Н_СГБер-011,   L_СГБер-107, L_СГБер-109,   L_СГБер-110  </t>
  </si>
  <si>
    <t>69.20.1</t>
  </si>
  <si>
    <t>69.20.10.000</t>
  </si>
  <si>
    <t>Проведение обязательного ежегодного аудита бухгалтерской (финансовой) отчетности АО «Юграэнерго» за 2022 год</t>
  </si>
  <si>
    <t>Бухгалтерия</t>
  </si>
  <si>
    <t>март 2023 г.</t>
  </si>
  <si>
    <t>41.10</t>
  </si>
  <si>
    <t>41.20.40.900</t>
  </si>
  <si>
    <t>Выполнение работ по ремонту крыши офисного здания, г.Ханты-Мансийск, ул.Сосновый Бор, 21</t>
  </si>
  <si>
    <t>1. Опыт работ.
2. Наличие инструмента, оборудования и спецтехники для выполнения работ.</t>
  </si>
  <si>
    <t>Ст. 2.8 ТО и ТР имущества производственного назначения</t>
  </si>
  <si>
    <t>Итого Ст. 2.8 ТО и ТР имущества производственного назначения:</t>
  </si>
  <si>
    <t>нет</t>
  </si>
  <si>
    <t>Опыт работ. Наличие спецтехники, инструмента и оборудования для выполнения работ</t>
  </si>
  <si>
    <t xml:space="preserve"> L_СГБер-011</t>
  </si>
  <si>
    <t>Выполнение строительно-монтажных работ по переустройству ДЭС-0,4 кВ в с.Няксимволь Березовского района</t>
  </si>
  <si>
    <t>G Energy F Synth 5W40, G Profi GT 10W40, G-Special Hydraulic Nord 32</t>
  </si>
  <si>
    <t>Поставка аккумуляторных батарей</t>
  </si>
  <si>
    <t>Поставка запасных частей для текущего ремонта ДГУ Volvo</t>
  </si>
  <si>
    <t>Поставка фильтрующих элементов для технического обслуживания ДГУ Volvo</t>
  </si>
  <si>
    <t>27.20</t>
  </si>
  <si>
    <t>27.20.23.190</t>
  </si>
  <si>
    <t>Товар должен быть новым, не бывшими в эксплуатации</t>
  </si>
  <si>
    <t>Итого: Ст. 2.4.11 Компьютерная и офисная оргтехника и комплектующие к ним:</t>
  </si>
  <si>
    <t>Ст. 2.15.3. Ремонт и содержание основных средств</t>
  </si>
  <si>
    <t>43.39</t>
  </si>
  <si>
    <t>43.39.19.190</t>
  </si>
  <si>
    <t>Выполнение работ по ремонту помещений офисного здания по ул.Сосновый Бор, д.21</t>
  </si>
  <si>
    <t>1. Опыт работ.
2. Наличие инструмента и оборудования  для выполнения работ.</t>
  </si>
  <si>
    <t>Итого Ст. 2.15.3. Ремонт и содержание основных средств:</t>
  </si>
  <si>
    <t>Ст. 2.15.8. Услуги по проведению экспертизы, обследований</t>
  </si>
  <si>
    <t>71.20.9</t>
  </si>
  <si>
    <t>Выполнение работ по техническому диагностированию и паспортизации РГС</t>
  </si>
  <si>
    <t>ХМАО-ЮГРА</t>
  </si>
  <si>
    <t>Проведение технического диагностирования и восстановление паспортов на РГС</t>
  </si>
  <si>
    <t>Итого Ст. 2.15.8. Услуги по проведению экспертизы, обследований:</t>
  </si>
  <si>
    <t>Ст. 2.17.4. Материалы по ТО и ТБ (аптечки, вода, пр.)</t>
  </si>
  <si>
    <t>31.01</t>
  </si>
  <si>
    <t>31.01.11.121</t>
  </si>
  <si>
    <t>Поставка шкафов для хранения средств индивидуальной защиты</t>
  </si>
  <si>
    <t>Товар должен быть сертифицирован и иметь эксплуатационные документы на русском языке</t>
  </si>
  <si>
    <t>Итого Ст. 2.17.4. Материалы по ТО и ТБ (аптечки, вода, пр.):</t>
  </si>
  <si>
    <t>71.12</t>
  </si>
  <si>
    <t>71.12.13.000</t>
  </si>
  <si>
    <t>H_ССБер-003</t>
  </si>
  <si>
    <t>1. Опыт работ.                              2.Участник должен иметь специалиста(ов) для организации работ по составлению технических планов</t>
  </si>
  <si>
    <t>1. Опыт работ.                              2.Членство в СРО в области инженерных изысканий (геодезические работы)</t>
  </si>
  <si>
    <t>Поставка дизель-генераторной установки 800 кВт в блок контейнере</t>
  </si>
  <si>
    <t>Выполнение работ по подготовке исполнительной геодезической съемки ВЛ-0,4 кВ в с. Няксимволь, Березовского района»</t>
  </si>
  <si>
    <t>АСУ</t>
  </si>
  <si>
    <t>февраль 2023 г.</t>
  </si>
  <si>
    <t>Выполнение работ по подготовке исполнительной геодезической съемки и  технических планов на сети 10-0,4 кВ в с.Сосьва Березовского района</t>
  </si>
  <si>
    <t>Поставка смазочных материалов</t>
  </si>
  <si>
    <t>Ст. 2.15.6. Аудиторские услуги</t>
  </si>
  <si>
    <t>Итого Ст. 2.15.6. Аудиторские услуги:</t>
  </si>
  <si>
    <t>Наличие свидетельства подтверждающего членство саморегулируемой организации аудиторов.</t>
  </si>
  <si>
    <t>Ст. 2.4.8 Материалы на капитальный ремонт хоз. способом</t>
  </si>
  <si>
    <t>Итого Ст. 2.4.8 Материалы на капитальный ремонт хоз. способом:</t>
  </si>
  <si>
    <t>Поставка двигателя 
ЯМЗ-236М2</t>
  </si>
  <si>
    <t>28.11.2</t>
  </si>
  <si>
    <t>28.11.24.000</t>
  </si>
  <si>
    <t>Поставка программно-аппаратного комплекса с ветроэлектрической установкой мощностью 5 кВт</t>
  </si>
  <si>
    <t>январь 2023 г.</t>
  </si>
  <si>
    <t>28.92.3</t>
  </si>
  <si>
    <t>28.92.30.190</t>
  </si>
  <si>
    <t>Поставка экскаватора-погрузчика</t>
  </si>
  <si>
    <t>Товар должен соответствовать заявленным характеристикам, быть новым, не бывшими в эксплуатации, не ранее 2022 года выпуска</t>
  </si>
  <si>
    <t>М_ПРХМАО-151</t>
  </si>
  <si>
    <t>Ст. 2.13 Услуги связи</t>
  </si>
  <si>
    <t>Итого Ст. 2.13 Услуги связи:</t>
  </si>
  <si>
    <t>Новое, не бывшее в употреблении, оборудование.</t>
  </si>
  <si>
    <t>61.30.1</t>
  </si>
  <si>
    <t>61.30.10</t>
  </si>
  <si>
    <t xml:space="preserve">Услуги связи: доступ в Интернет с использованием спутникового канала </t>
  </si>
  <si>
    <t>Наличие лицензий на оказание услуг</t>
  </si>
  <si>
    <t>Ст. 2.4.5. Запасные части для автотранспорта</t>
  </si>
  <si>
    <t>Итого Ст. 2.4.5. Запасные части для автотранспорта:</t>
  </si>
  <si>
    <t>22.11</t>
  </si>
  <si>
    <t>22.11.13.110</t>
  </si>
  <si>
    <t>Поставка автошин</t>
  </si>
  <si>
    <t>29.32.3</t>
  </si>
  <si>
    <t>29.32.30.231</t>
  </si>
  <si>
    <t>Поставка кабины на а/м КАМАЗ-43118</t>
  </si>
  <si>
    <t>Поставка электротехнических материалов и оборудования</t>
  </si>
  <si>
    <t>пгт. Приобье</t>
  </si>
  <si>
    <t>J_ПРКон-058, K_ПРКонд-069, L_ПРКон-134, L_СГБер-108</t>
  </si>
  <si>
    <t>J_ПРКон-058, K_ПРКонд-069</t>
  </si>
  <si>
    <t>25.11.23.119</t>
  </si>
  <si>
    <t>Поставка запасных частей и материалов</t>
  </si>
  <si>
    <t>4 квартал 2027 г.</t>
  </si>
  <si>
    <t>декабрь 2027 г.</t>
  </si>
  <si>
    <t>3 квартал квартал 2022 г.</t>
  </si>
  <si>
    <t>Ст.. 2.13 Услуги связи</t>
  </si>
  <si>
    <t xml:space="preserve">Услуги сотовой связи </t>
  </si>
  <si>
    <t>Услуги связи</t>
  </si>
  <si>
    <t>4 кварта 2027 г.</t>
  </si>
  <si>
    <t>декабрь 2027</t>
  </si>
  <si>
    <t>Ст. 2.17.1 Медосмотры</t>
  </si>
  <si>
    <t>86.21</t>
  </si>
  <si>
    <t>86.21.10.110</t>
  </si>
  <si>
    <t>Оказание услуг по проведению периодических  медицинских осмотров</t>
  </si>
  <si>
    <t>Наличие лицензии на соответствующий вид деятельности</t>
  </si>
  <si>
    <t xml:space="preserve">Оказание услуг по проведению периодических медицинских осмотров </t>
  </si>
  <si>
    <t>Берёзовский район</t>
  </si>
  <si>
    <t>Ханты-Мансийский район</t>
  </si>
  <si>
    <t>Итого Ст. 2.17.1 Медосмотры</t>
  </si>
  <si>
    <t>4 кварта 2023 г.</t>
  </si>
  <si>
    <t>декабрь 2023</t>
  </si>
  <si>
    <t>Поставка дизель-генераторных установок 100 кВт в блок контейнере</t>
  </si>
  <si>
    <t>27.1</t>
  </si>
  <si>
    <t>27.12.31.000</t>
  </si>
  <si>
    <t xml:space="preserve">71.12.34.120 </t>
  </si>
  <si>
    <t>Выполнение кадастровых работ по подготовке межевых планов и уточнению границ земельных участков ДЭС-0,4 кВ в д.Анеева, с.Тугияны, д.Пашторы, д.Карым, д.Никулкина, д.Сосновый Бор</t>
  </si>
  <si>
    <t xml:space="preserve">г.Ханты-Мансийск </t>
  </si>
  <si>
    <t>Выполнение строительно-монтажных и пуско-наладочных работ по объекту: «Переустройство ДЭС-0,4 кВ в c. Няксимволь Березовского района»</t>
  </si>
  <si>
    <t>1. Опыт работ.
2. Наличие спецтехники, инструмента и оборудования для выполнения работ</t>
  </si>
  <si>
    <t>Выполнение строительно-монтажных и пуско-наладочных работ по объекту: «Переустройство ДЭС-0,4 кВ в с.Ломбовож Березовского района»</t>
  </si>
  <si>
    <t>Выполнение строительно-монтажных и пуско-наладочных работ по объекту: «Переустройство ДЭС-0,4 кВ в д.Сартынья Березовского района»</t>
  </si>
  <si>
    <t>Выполнение строительно-монтажных и пуско-наладочных работ по объекту: «Переустройство ДЭС-0,4 кВ в д.Анеева Березовского района. 2 этап»</t>
  </si>
  <si>
    <t xml:space="preserve">Выполнение строительно-монтажных и пуско-наладочных работ по объекту: 
«Переустройство ДЭС-0,4 кВ в д.Кимкьясуй Березовского района»
</t>
  </si>
  <si>
    <t>1. Опыт работ.
2. Наличие спецтехники, инструмента и оборудования для выполнения работ                  3. Участник закупки  должен быть членом СРО в области строительства, реконструкции, капитального ремонта объектов капитального строительства</t>
  </si>
  <si>
    <t>Поставка КТП для технологического присоединения объекта «ВРУ-0,4 кВ пилорамы», п. Урманный</t>
  </si>
  <si>
    <t>Товар должен соответствовать заявленным характеристикам, удовлетворять требованиям ГОСТ, ТУ, соответствовать каталожному номеру (артикул). Гарантии на весь объем поставляемых товаров определяются гарантийным сроком установленным заводом изготовителем</t>
  </si>
  <si>
    <t xml:space="preserve">Поставка строительных материалов и оборудования для технологического присоединения объекта «ВРУ-0,4 кВ пилорамы», п. Урманный, </t>
  </si>
  <si>
    <t>80.20</t>
  </si>
  <si>
    <t>43.21.10.140</t>
  </si>
  <si>
    <t>Выполнение работ по монтажу охранно-пожарной сигнализации ре на ДЭС-0,4 кВ в с.Сосьва</t>
  </si>
  <si>
    <t>1. Опыт работ.
2. Наличие инструмента и оборудования для выполнения работ.</t>
  </si>
  <si>
    <t>Поставка строительных материалов для объектов в п. Карым, д. Никулкина, д. Кимкьясуй</t>
  </si>
  <si>
    <t>октябрь 2023</t>
  </si>
  <si>
    <t>Оказание услуг по информационно-техническому сопровождению системы управления документами и задачами ТЕЗИС</t>
  </si>
  <si>
    <t>Подписка на обновления, установка новых версий, внесение изменений и доработка программного обеспечения</t>
  </si>
  <si>
    <t xml:space="preserve">Итого Ст. 2.16 Сопровождение программных продуктов: </t>
  </si>
  <si>
    <t xml:space="preserve">декабрь </t>
  </si>
  <si>
    <t>Ст. 4.15.3 Добровольное медицинское страхование работников</t>
  </si>
  <si>
    <t xml:space="preserve">Итого Ст. 4.15.3 Добровольное медицинское страхование работников </t>
  </si>
  <si>
    <t>Поставка запасных частей и материалов для ДГУ Doosan</t>
  </si>
  <si>
    <t>27.20.</t>
  </si>
  <si>
    <t>Товар должен соответствовать заявленным характеристикам, быть новым, не бывшими в эксплуатации</t>
  </si>
  <si>
    <t>Оказание услуг по обслуживанию программных продуктов "1С: Бухгалтерия КОРП» и «1С:Зарплата и Управление Персоналом КОРП»</t>
  </si>
  <si>
    <t>Установка новых версий, внесение изменений и доработка программного обеспечения</t>
  </si>
  <si>
    <t>Поставка закрытого распределительного устройства 0,4 кВ в блок-контейнере</t>
  </si>
  <si>
    <t xml:space="preserve">Поставка трехфазного генератора Marelli Motori MJB355MA4
</t>
  </si>
  <si>
    <t>Поставка трехфазного генератора Stamford PI44G</t>
  </si>
  <si>
    <t>Ст. 2.4.8. Материалы на капитальный ремонт хозяйственным способом</t>
  </si>
  <si>
    <t>Итого Ст. 2.4.8. Материалы на капитальный ремонт хозяйственным способом:</t>
  </si>
  <si>
    <t>H_СГБер-011</t>
  </si>
  <si>
    <t>L_СГБер-109</t>
  </si>
  <si>
    <t>H_СГБер-008</t>
  </si>
  <si>
    <t>L_СГБер-108</t>
  </si>
  <si>
    <t>М_ТПХМр-152</t>
  </si>
  <si>
    <t>J_СГБер-066</t>
  </si>
  <si>
    <t xml:space="preserve"> Ст. 2.15.3. Ремонт и содержание основных средств</t>
  </si>
  <si>
    <t xml:space="preserve">Наличие действующего документа, выданного саморегулируемой организацией кадастровых инженеров
</t>
  </si>
  <si>
    <t>Итого  Ст. 2.15.3. Ремонт и содержание основных средств:</t>
  </si>
  <si>
    <t>Поставка двигателя 
Doosan DP222LC</t>
  </si>
  <si>
    <t>L_СГБел-114, М_ПРБел-186</t>
  </si>
  <si>
    <t xml:space="preserve"> K_ПРКонд-070</t>
  </si>
  <si>
    <t>Товар должен соответствовать заявленным характеристикам, соответствовать каталожному номеру (артикулу), быть новым</t>
  </si>
  <si>
    <t>д. Ломбовож</t>
  </si>
  <si>
    <t>д. Сартынья</t>
  </si>
  <si>
    <t>д. Анеева</t>
  </si>
  <si>
    <t>д. Кимкъясуй</t>
  </si>
  <si>
    <t xml:space="preserve">г. Ханты-Мансийск </t>
  </si>
  <si>
    <t>п. Сосьва</t>
  </si>
  <si>
    <t>Оказание услуг добровольного медицинского страхования работников АО "Юграэнерго"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</si>
  <si>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 и среднего предпринимательства, составляет
169 774 158,26 рублей (41,98 % в стоимостном выражении)</t>
  </si>
  <si>
    <t>Совокупный  годовой  объем  планируемых  закупок  товаров  (работ,  услуг) составляет 399 221 543,92 рублей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</si>
  <si>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 и среднего предпринимательства, составляет
169 774 158,26 рублей (42,53 % в стоимостном выражении)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</si>
</sst>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0\ _₽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Helv"/>
    </font>
    <font>
      <sz val="10"/>
      <name val="Arial Cyr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4"/>
      <color theme="1"/>
      <name val="Calibri"/>
      <family val="2"/>
      <scheme val="minor"/>
    </font>
    <font>
      <b/>
      <sz val="10"/>
      <name val="Calibri"/>
      <family val="2"/>
      <charset val="204"/>
    </font>
    <font>
      <vertAlign val="superscript"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9" fillId="0" borderId="0"/>
    <xf numFmtId="0" fontId="8" fillId="0" borderId="0"/>
    <xf numFmtId="0" fontId="24" fillId="0" borderId="0"/>
    <xf numFmtId="43" fontId="32" fillId="0" borderId="0" applyFont="0" applyFill="0" applyBorder="0" applyAlignment="0" applyProtection="0"/>
  </cellStyleXfs>
  <cellXfs count="387">
    <xf numFmtId="0" fontId="0" fillId="0" borderId="0" xfId="0"/>
    <xf numFmtId="0" fontId="11" fillId="0" borderId="1" xfId="0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49" fontId="13" fillId="0" borderId="1" xfId="2" applyNumberFormat="1" applyFont="1" applyFill="1" applyBorder="1" applyAlignment="1">
      <alignment horizontal="center" vertical="center" wrapText="1"/>
    </xf>
    <xf numFmtId="1" fontId="13" fillId="0" borderId="1" xfId="4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3" fillId="0" borderId="1" xfId="3" applyNumberFormat="1" applyFont="1" applyFill="1" applyBorder="1" applyAlignment="1">
      <alignment horizontal="center" vertical="center" wrapText="1"/>
    </xf>
    <xf numFmtId="4" fontId="17" fillId="2" borderId="1" xfId="3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18" fillId="0" borderId="1" xfId="2" applyNumberFormat="1" applyFont="1" applyFill="1" applyBorder="1" applyAlignment="1">
      <alignment horizontal="center" vertical="center" wrapText="1"/>
    </xf>
    <xf numFmtId="4" fontId="18" fillId="0" borderId="1" xfId="3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1" fontId="18" fillId="0" borderId="1" xfId="4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/>
    <xf numFmtId="0" fontId="6" fillId="0" borderId="1" xfId="0" applyFont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" fontId="6" fillId="0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0" fontId="11" fillId="0" borderId="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center" wrapText="1"/>
    </xf>
    <xf numFmtId="4" fontId="22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4" fontId="22" fillId="2" borderId="2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4" fontId="20" fillId="0" borderId="1" xfId="3" applyNumberFormat="1" applyFont="1" applyFill="1" applyBorder="1" applyAlignment="1">
      <alignment horizontal="center" vertical="center" wrapText="1"/>
    </xf>
    <xf numFmtId="1" fontId="20" fillId="0" borderId="1" xfId="4" applyNumberFormat="1" applyFont="1" applyFill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" fontId="26" fillId="2" borderId="1" xfId="3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textRotation="90" wrapText="1"/>
    </xf>
    <xf numFmtId="4" fontId="23" fillId="0" borderId="1" xfId="0" applyNumberFormat="1" applyFont="1" applyFill="1" applyBorder="1" applyAlignment="1">
      <alignment horizontal="center" vertical="center" wrapText="1"/>
    </xf>
    <xf numFmtId="4" fontId="28" fillId="2" borderId="1" xfId="3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3" fontId="18" fillId="0" borderId="4" xfId="0" applyNumberFormat="1" applyFont="1" applyFill="1" applyBorder="1" applyAlignment="1">
      <alignment horizontal="center" vertical="center" wrapText="1"/>
    </xf>
    <xf numFmtId="49" fontId="18" fillId="0" borderId="4" xfId="2" applyNumberFormat="1" applyFont="1" applyFill="1" applyBorder="1" applyAlignment="1">
      <alignment horizontal="center" vertical="center" wrapText="1"/>
    </xf>
    <xf numFmtId="4" fontId="23" fillId="0" borderId="4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Border="1" applyAlignment="1" applyProtection="1">
      <alignment horizontal="center" vertical="center" wrapText="1"/>
      <protection locked="0"/>
    </xf>
    <xf numFmtId="4" fontId="13" fillId="3" borderId="1" xfId="3" applyNumberFormat="1" applyFont="1" applyFill="1" applyBorder="1" applyAlignment="1">
      <alignment horizontal="center" vertical="center" wrapText="1"/>
    </xf>
    <xf numFmtId="49" fontId="13" fillId="3" borderId="1" xfId="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5" fillId="3" borderId="0" xfId="0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49" fontId="13" fillId="0" borderId="1" xfId="2" applyNumberFormat="1" applyFont="1" applyBorder="1" applyAlignment="1">
      <alignment horizontal="center" vertical="center" wrapText="1"/>
    </xf>
    <xf numFmtId="1" fontId="13" fillId="3" borderId="1" xfId="4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1" fontId="20" fillId="2" borderId="1" xfId="4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4" fontId="17" fillId="0" borderId="1" xfId="3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1" fillId="0" borderId="0" xfId="0" applyFont="1"/>
    <xf numFmtId="4" fontId="11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top" wrapText="1"/>
    </xf>
    <xf numFmtId="3" fontId="18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0" fontId="20" fillId="0" borderId="4" xfId="3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4" fontId="20" fillId="0" borderId="4" xfId="3" applyNumberFormat="1" applyFont="1" applyFill="1" applyBorder="1" applyAlignment="1">
      <alignment horizontal="center" vertical="center" wrapText="1"/>
    </xf>
    <xf numFmtId="1" fontId="20" fillId="0" borderId="4" xfId="4" applyNumberFormat="1" applyFont="1" applyFill="1" applyBorder="1" applyAlignment="1">
      <alignment horizontal="center" vertical="center" wrapText="1"/>
    </xf>
    <xf numFmtId="1" fontId="20" fillId="2" borderId="4" xfId="4" applyNumberFormat="1" applyFont="1" applyFill="1" applyBorder="1" applyAlignment="1">
      <alignment horizontal="center" vertical="center" wrapText="1"/>
    </xf>
    <xf numFmtId="4" fontId="23" fillId="0" borderId="4" xfId="0" applyNumberFormat="1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0" fontId="13" fillId="3" borderId="1" xfId="3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/>
    <xf numFmtId="0" fontId="11" fillId="2" borderId="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" fontId="30" fillId="2" borderId="1" xfId="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49" fontId="18" fillId="0" borderId="1" xfId="3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/>
    <xf numFmtId="4" fontId="15" fillId="2" borderId="1" xfId="0" applyNumberFormat="1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20" fillId="3" borderId="4" xfId="3" applyNumberFormat="1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4" fontId="30" fillId="2" borderId="4" xfId="3" applyNumberFormat="1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3" fillId="3" borderId="1" xfId="4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1" fontId="13" fillId="0" borderId="1" xfId="4" applyNumberFormat="1" applyFont="1" applyBorder="1" applyAlignment="1">
      <alignment horizontal="center" vertical="center" wrapText="1"/>
    </xf>
    <xf numFmtId="49" fontId="18" fillId="0" borderId="1" xfId="4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4" fontId="18" fillId="3" borderId="1" xfId="3" applyNumberFormat="1" applyFont="1" applyFill="1" applyBorder="1" applyAlignment="1">
      <alignment horizontal="center" vertical="center" wrapText="1"/>
    </xf>
    <xf numFmtId="4" fontId="12" fillId="0" borderId="1" xfId="6" applyNumberFormat="1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1" fontId="13" fillId="0" borderId="4" xfId="4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17" fillId="2" borderId="5" xfId="3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3" borderId="1" xfId="3" applyFont="1" applyFill="1" applyBorder="1" applyAlignment="1">
      <alignment horizontal="center" vertical="center" wrapText="1"/>
    </xf>
    <xf numFmtId="49" fontId="18" fillId="3" borderId="1" xfId="2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3" fillId="0" borderId="5" xfId="3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49" fontId="13" fillId="3" borderId="4" xfId="0" applyNumberFormat="1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4" xfId="0" applyNumberFormat="1" applyFont="1" applyFill="1" applyBorder="1" applyAlignment="1">
      <alignment horizontal="center" vertical="center" wrapText="1"/>
    </xf>
    <xf numFmtId="3" fontId="13" fillId="3" borderId="4" xfId="0" applyNumberFormat="1" applyFont="1" applyFill="1" applyBorder="1" applyAlignment="1">
      <alignment horizontal="center" vertical="center" wrapText="1"/>
    </xf>
    <xf numFmtId="49" fontId="13" fillId="3" borderId="4" xfId="2" applyNumberFormat="1" applyFont="1" applyFill="1" applyBorder="1" applyAlignment="1">
      <alignment horizontal="center" vertical="center" wrapText="1"/>
    </xf>
    <xf numFmtId="4" fontId="13" fillId="3" borderId="4" xfId="3" applyNumberFormat="1" applyFont="1" applyFill="1" applyBorder="1" applyAlignment="1">
      <alignment horizontal="center" vertical="center" wrapText="1"/>
    </xf>
    <xf numFmtId="4" fontId="15" fillId="2" borderId="5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4" fontId="11" fillId="0" borderId="0" xfId="0" applyNumberFormat="1" applyFont="1" applyBorder="1"/>
    <xf numFmtId="3" fontId="11" fillId="3" borderId="1" xfId="0" applyNumberFormat="1" applyFont="1" applyFill="1" applyBorder="1" applyAlignment="1">
      <alignment horizontal="center" vertical="center" wrapText="1"/>
    </xf>
    <xf numFmtId="49" fontId="11" fillId="3" borderId="1" xfId="2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/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4" fontId="11" fillId="0" borderId="0" xfId="0" applyNumberFormat="1" applyFont="1" applyFill="1" applyBorder="1"/>
    <xf numFmtId="49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/>
    <xf numFmtId="4" fontId="11" fillId="0" borderId="0" xfId="0" applyNumberFormat="1" applyFont="1"/>
    <xf numFmtId="0" fontId="1" fillId="0" borderId="1" xfId="0" applyFont="1" applyBorder="1"/>
    <xf numFmtId="0" fontId="1" fillId="0" borderId="0" xfId="0" applyFont="1"/>
    <xf numFmtId="14" fontId="11" fillId="0" borderId="0" xfId="0" applyNumberFormat="1" applyFont="1"/>
    <xf numFmtId="4" fontId="15" fillId="0" borderId="1" xfId="0" applyNumberFormat="1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7" xfId="0" applyFont="1" applyBorder="1" applyAlignment="1">
      <alignment wrapText="1"/>
    </xf>
    <xf numFmtId="0" fontId="23" fillId="0" borderId="5" xfId="0" applyFont="1" applyBorder="1" applyAlignment="1">
      <alignment wrapText="1"/>
    </xf>
    <xf numFmtId="0" fontId="23" fillId="0" borderId="2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textRotation="90" wrapText="1"/>
    </xf>
    <xf numFmtId="0" fontId="23" fillId="0" borderId="7" xfId="0" applyFont="1" applyBorder="1" applyAlignment="1">
      <alignment textRotation="90" wrapText="1"/>
    </xf>
    <xf numFmtId="0" fontId="23" fillId="0" borderId="5" xfId="0" applyFont="1" applyBorder="1" applyAlignment="1">
      <alignment textRotation="90" wrapText="1"/>
    </xf>
    <xf numFmtId="0" fontId="27" fillId="2" borderId="2" xfId="0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1" fontId="20" fillId="0" borderId="2" xfId="4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right" vertical="center" wrapText="1"/>
    </xf>
    <xf numFmtId="0" fontId="27" fillId="2" borderId="6" xfId="0" applyFont="1" applyFill="1" applyBorder="1" applyAlignment="1">
      <alignment horizontal="right" vertical="center" wrapText="1"/>
    </xf>
    <xf numFmtId="0" fontId="27" fillId="2" borderId="3" xfId="0" applyFont="1" applyFill="1" applyBorder="1" applyAlignment="1">
      <alignment horizontal="right" vertical="center" wrapText="1"/>
    </xf>
    <xf numFmtId="0" fontId="22" fillId="2" borderId="6" xfId="0" applyFont="1" applyFill="1" applyBorder="1" applyAlignment="1">
      <alignment horizontal="right" vertical="center" wrapText="1"/>
    </xf>
    <xf numFmtId="0" fontId="22" fillId="2" borderId="3" xfId="0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right" vertical="center" wrapText="1"/>
    </xf>
    <xf numFmtId="1" fontId="20" fillId="0" borderId="9" xfId="4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7" fillId="0" borderId="2" xfId="0" applyFont="1" applyBorder="1" applyAlignment="1">
      <alignment horizontal="right" vertical="center" wrapText="1"/>
    </xf>
    <xf numFmtId="0" fontId="22" fillId="0" borderId="6" xfId="0" applyFont="1" applyBorder="1" applyAlignment="1">
      <alignment horizontal="right" vertical="center" wrapText="1"/>
    </xf>
    <xf numFmtId="0" fontId="22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right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right" vertical="center" wrapText="1"/>
    </xf>
    <xf numFmtId="0" fontId="22" fillId="0" borderId="2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22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textRotation="90" wrapText="1"/>
    </xf>
    <xf numFmtId="0" fontId="6" fillId="0" borderId="5" xfId="0" applyFont="1" applyBorder="1" applyAlignment="1">
      <alignment textRotation="90" wrapText="1"/>
    </xf>
    <xf numFmtId="0" fontId="6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15" fillId="2" borderId="2" xfId="0" applyFont="1" applyFill="1" applyBorder="1" applyAlignment="1">
      <alignment horizontal="right" vertical="center" wrapText="1"/>
    </xf>
    <xf numFmtId="0" fontId="25" fillId="2" borderId="6" xfId="0" applyFont="1" applyFill="1" applyBorder="1" applyAlignment="1">
      <alignment horizontal="right" vertical="center" wrapText="1"/>
    </xf>
    <xf numFmtId="0" fontId="25" fillId="2" borderId="3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4" xfId="0" applyFont="1" applyBorder="1" applyAlignment="1">
      <alignment horizontal="center" vertical="center" textRotation="90" wrapText="1"/>
    </xf>
    <xf numFmtId="0" fontId="11" fillId="0" borderId="7" xfId="0" applyFont="1" applyBorder="1" applyAlignment="1">
      <alignment textRotation="90" wrapText="1"/>
    </xf>
    <xf numFmtId="0" fontId="11" fillId="0" borderId="5" xfId="0" applyFont="1" applyBorder="1" applyAlignment="1">
      <alignment textRotation="90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1" fontId="13" fillId="0" borderId="1" xfId="4" applyNumberFormat="1" applyFont="1" applyFill="1" applyBorder="1" applyAlignment="1">
      <alignment horizontal="center" vertical="center" wrapText="1"/>
    </xf>
    <xf numFmtId="0" fontId="33" fillId="0" borderId="2" xfId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1" fontId="13" fillId="0" borderId="2" xfId="4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right" vertical="center" wrapText="1"/>
    </xf>
    <xf numFmtId="0" fontId="15" fillId="2" borderId="10" xfId="0" applyFont="1" applyFill="1" applyBorder="1" applyAlignment="1">
      <alignment horizontal="right" vertical="center" wrapText="1"/>
    </xf>
    <xf numFmtId="0" fontId="15" fillId="2" borderId="11" xfId="0" applyFont="1" applyFill="1" applyBorder="1" applyAlignment="1">
      <alignment horizontal="right" vertical="center" wrapText="1"/>
    </xf>
    <xf numFmtId="1" fontId="13" fillId="0" borderId="9" xfId="4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34" fillId="0" borderId="0" xfId="0" applyFont="1" applyAlignment="1">
      <alignment wrapText="1"/>
    </xf>
    <xf numFmtId="0" fontId="15" fillId="0" borderId="2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right" vertical="center" wrapText="1"/>
    </xf>
    <xf numFmtId="0" fontId="11" fillId="0" borderId="2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0" borderId="6" xfId="0" applyFont="1" applyBorder="1" applyAlignment="1"/>
    <xf numFmtId="0" fontId="11" fillId="0" borderId="3" xfId="0" applyFont="1" applyBorder="1" applyAlignment="1"/>
    <xf numFmtId="0" fontId="11" fillId="0" borderId="1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1" xfId="0" applyFont="1" applyBorder="1" applyAlignment="1">
      <alignment horizontal="right" vertical="center" wrapText="1"/>
    </xf>
    <xf numFmtId="49" fontId="13" fillId="0" borderId="2" xfId="2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right" vertical="center" wrapText="1"/>
    </xf>
    <xf numFmtId="0" fontId="25" fillId="0" borderId="6" xfId="0" applyFont="1" applyFill="1" applyBorder="1" applyAlignment="1">
      <alignment horizontal="right" vertical="center" wrapText="1"/>
    </xf>
    <xf numFmtId="0" fontId="25" fillId="0" borderId="3" xfId="0" applyFont="1" applyFill="1" applyBorder="1" applyAlignment="1">
      <alignment horizontal="right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0" borderId="7" xfId="0" applyFont="1" applyBorder="1" applyAlignment="1">
      <alignment textRotation="90" wrapText="1"/>
    </xf>
    <xf numFmtId="0" fontId="12" fillId="0" borderId="5" xfId="0" applyFont="1" applyBorder="1" applyAlignment="1">
      <alignment textRotation="90" wrapText="1"/>
    </xf>
    <xf numFmtId="0" fontId="12" fillId="0" borderId="7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</cellXfs>
  <cellStyles count="7">
    <cellStyle name="Гиперссылка" xfId="1" builtinId="8"/>
    <cellStyle name="Обычный" xfId="0" builtinId="0"/>
    <cellStyle name="Обычный 3" xfId="5"/>
    <cellStyle name="Обычный 4" xfId="3"/>
    <cellStyle name="Обычный_Лист1" xfId="2"/>
    <cellStyle name="Стиль 1" xfId="4"/>
    <cellStyle name="Финансовый" xfId="6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ugra-energo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ffice@ugra-energo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office@ugra-energo.ru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office@ugra-energo.ru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office@ugra-energ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0"/>
  <sheetViews>
    <sheetView topLeftCell="A76" zoomScale="70" zoomScaleNormal="70" workbookViewId="0">
      <selection activeCell="A93" sqref="A93:S94"/>
    </sheetView>
  </sheetViews>
  <sheetFormatPr defaultRowHeight="12.75" x14ac:dyDescent="0.2"/>
  <cols>
    <col min="1" max="1" width="6.28515625" style="31" customWidth="1"/>
    <col min="2" max="2" width="12" style="31" customWidth="1"/>
    <col min="3" max="3" width="14" style="31" customWidth="1"/>
    <col min="4" max="4" width="25.7109375" style="31" customWidth="1"/>
    <col min="5" max="5" width="22.7109375" style="31" customWidth="1"/>
    <col min="6" max="6" width="6.85546875" style="31" customWidth="1"/>
    <col min="7" max="7" width="9.7109375" style="31" customWidth="1"/>
    <col min="8" max="8" width="11.140625" style="31" customWidth="1"/>
    <col min="9" max="9" width="16" style="31" customWidth="1"/>
    <col min="10" max="10" width="15" style="31" customWidth="1"/>
    <col min="11" max="11" width="18.28515625" style="31" customWidth="1"/>
    <col min="12" max="12" width="16.7109375" style="31" customWidth="1"/>
    <col min="13" max="13" width="16.85546875" style="31" customWidth="1"/>
    <col min="14" max="14" width="16.7109375" style="31" customWidth="1"/>
    <col min="15" max="15" width="18" style="31" customWidth="1"/>
    <col min="16" max="16" width="13.140625" style="31" customWidth="1"/>
    <col min="17" max="17" width="20.42578125" style="31" customWidth="1"/>
    <col min="18" max="18" width="14.85546875" style="31" customWidth="1"/>
    <col min="19" max="19" width="43.42578125" style="31" customWidth="1"/>
    <col min="20" max="20" width="14" style="38" hidden="1" customWidth="1"/>
    <col min="21" max="21" width="13.42578125" style="31" hidden="1" customWidth="1"/>
    <col min="22" max="22" width="14.7109375" style="31" hidden="1" customWidth="1"/>
    <col min="23" max="23" width="15.42578125" style="31" customWidth="1"/>
    <col min="24" max="24" width="9.140625" style="31" customWidth="1"/>
    <col min="25" max="25" width="14" style="31" bestFit="1" customWidth="1"/>
    <col min="26" max="16384" width="9.140625" style="31"/>
  </cols>
  <sheetData>
    <row r="1" spans="1:25" x14ac:dyDescent="0.2">
      <c r="N1" s="31" t="s">
        <v>47</v>
      </c>
    </row>
    <row r="3" spans="1:25" x14ac:dyDescent="0.2">
      <c r="F3" s="277" t="s">
        <v>223</v>
      </c>
      <c r="G3" s="277"/>
      <c r="H3" s="277"/>
      <c r="I3" s="277"/>
      <c r="L3" s="277" t="s">
        <v>287</v>
      </c>
      <c r="M3" s="277"/>
      <c r="N3" s="277"/>
      <c r="O3" s="277"/>
    </row>
    <row r="4" spans="1:25" x14ac:dyDescent="0.2">
      <c r="F4" s="277"/>
      <c r="G4" s="277"/>
      <c r="H4" s="277"/>
      <c r="I4" s="277"/>
      <c r="L4" s="277"/>
      <c r="M4" s="277"/>
      <c r="N4" s="277"/>
      <c r="O4" s="277"/>
      <c r="R4" s="31" t="s">
        <v>47</v>
      </c>
    </row>
    <row r="5" spans="1:25" ht="19.5" customHeight="1" x14ac:dyDescent="0.2">
      <c r="F5" s="277"/>
      <c r="G5" s="277"/>
      <c r="H5" s="277"/>
      <c r="I5" s="277"/>
      <c r="L5" s="277"/>
      <c r="M5" s="277"/>
      <c r="N5" s="277"/>
      <c r="O5" s="277"/>
    </row>
    <row r="7" spans="1:25" ht="56.25" customHeight="1" x14ac:dyDescent="0.2">
      <c r="A7" s="281" t="s">
        <v>22</v>
      </c>
      <c r="B7" s="259"/>
      <c r="C7" s="263"/>
      <c r="D7" s="281" t="s">
        <v>23</v>
      </c>
      <c r="E7" s="263"/>
      <c r="K7" s="31" t="s">
        <v>196</v>
      </c>
      <c r="L7" s="31" t="s">
        <v>47</v>
      </c>
      <c r="M7" s="31" t="s">
        <v>47</v>
      </c>
      <c r="N7" s="31" t="s">
        <v>64</v>
      </c>
      <c r="O7" s="31" t="s">
        <v>64</v>
      </c>
      <c r="Q7" s="31" t="s">
        <v>64</v>
      </c>
    </row>
    <row r="8" spans="1:25" ht="34.5" customHeight="1" x14ac:dyDescent="0.2">
      <c r="A8" s="281" t="s">
        <v>24</v>
      </c>
      <c r="B8" s="259"/>
      <c r="C8" s="263"/>
      <c r="D8" s="281" t="s">
        <v>25</v>
      </c>
      <c r="E8" s="263"/>
      <c r="J8" s="31" t="s">
        <v>47</v>
      </c>
      <c r="K8" s="31" t="s">
        <v>64</v>
      </c>
      <c r="L8" s="31" t="s">
        <v>64</v>
      </c>
      <c r="M8" s="31" t="s">
        <v>196</v>
      </c>
      <c r="O8" s="31" t="s">
        <v>47</v>
      </c>
      <c r="R8" s="31" t="s">
        <v>47</v>
      </c>
    </row>
    <row r="9" spans="1:25" ht="12.75" customHeight="1" x14ac:dyDescent="0.2">
      <c r="A9" s="281" t="s">
        <v>24</v>
      </c>
      <c r="B9" s="259"/>
      <c r="C9" s="263"/>
      <c r="D9" s="281" t="s">
        <v>27</v>
      </c>
      <c r="E9" s="263"/>
      <c r="M9" s="31" t="s">
        <v>47</v>
      </c>
    </row>
    <row r="10" spans="1:25" x14ac:dyDescent="0.2">
      <c r="A10" s="281" t="s">
        <v>28</v>
      </c>
      <c r="B10" s="259"/>
      <c r="C10" s="263"/>
      <c r="D10" s="282" t="s">
        <v>29</v>
      </c>
      <c r="E10" s="263"/>
    </row>
    <row r="11" spans="1:25" x14ac:dyDescent="0.2">
      <c r="A11" s="281" t="s">
        <v>30</v>
      </c>
      <c r="B11" s="259"/>
      <c r="C11" s="263"/>
      <c r="D11" s="281">
        <v>8601029263</v>
      </c>
      <c r="E11" s="263"/>
    </row>
    <row r="12" spans="1:25" x14ac:dyDescent="0.2">
      <c r="A12" s="281" t="s">
        <v>31</v>
      </c>
      <c r="B12" s="259"/>
      <c r="C12" s="263"/>
      <c r="D12" s="281">
        <v>860101001</v>
      </c>
      <c r="E12" s="263"/>
    </row>
    <row r="13" spans="1:25" x14ac:dyDescent="0.2">
      <c r="A13" s="281" t="s">
        <v>32</v>
      </c>
      <c r="B13" s="259"/>
      <c r="C13" s="263"/>
      <c r="D13" s="283">
        <v>71131000000</v>
      </c>
      <c r="E13" s="263"/>
    </row>
    <row r="15" spans="1:25" ht="12.75" customHeight="1" x14ac:dyDescent="0.2">
      <c r="A15" s="252" t="s">
        <v>0</v>
      </c>
      <c r="B15" s="246" t="s">
        <v>1</v>
      </c>
      <c r="C15" s="246" t="s">
        <v>2</v>
      </c>
      <c r="D15" s="249" t="s">
        <v>21</v>
      </c>
      <c r="E15" s="250"/>
      <c r="F15" s="250"/>
      <c r="G15" s="250"/>
      <c r="H15" s="250"/>
      <c r="I15" s="250"/>
      <c r="J15" s="250"/>
      <c r="K15" s="250"/>
      <c r="L15" s="250"/>
      <c r="M15" s="251"/>
      <c r="N15" s="246" t="s">
        <v>15</v>
      </c>
      <c r="O15" s="246" t="s">
        <v>16</v>
      </c>
      <c r="P15" s="246" t="s">
        <v>18</v>
      </c>
      <c r="Q15" s="246" t="s">
        <v>224</v>
      </c>
      <c r="R15" s="246" t="s">
        <v>19</v>
      </c>
      <c r="S15" s="246" t="s">
        <v>20</v>
      </c>
    </row>
    <row r="16" spans="1:25" ht="73.5" customHeight="1" x14ac:dyDescent="0.2">
      <c r="A16" s="253"/>
      <c r="B16" s="247"/>
      <c r="C16" s="247"/>
      <c r="D16" s="246" t="s">
        <v>3</v>
      </c>
      <c r="E16" s="246" t="s">
        <v>4</v>
      </c>
      <c r="F16" s="249" t="s">
        <v>5</v>
      </c>
      <c r="G16" s="251"/>
      <c r="H16" s="252" t="s">
        <v>8</v>
      </c>
      <c r="I16" s="249" t="s">
        <v>9</v>
      </c>
      <c r="J16" s="251"/>
      <c r="K16" s="246" t="s">
        <v>11</v>
      </c>
      <c r="L16" s="249" t="s">
        <v>12</v>
      </c>
      <c r="M16" s="251"/>
      <c r="N16" s="247"/>
      <c r="O16" s="248"/>
      <c r="P16" s="248"/>
      <c r="Q16" s="247"/>
      <c r="R16" s="247"/>
      <c r="S16" s="247"/>
      <c r="Y16" s="31" t="s">
        <v>47</v>
      </c>
    </row>
    <row r="17" spans="1:22" ht="84" customHeight="1" x14ac:dyDescent="0.2">
      <c r="A17" s="254"/>
      <c r="B17" s="248"/>
      <c r="C17" s="248"/>
      <c r="D17" s="284"/>
      <c r="E17" s="284"/>
      <c r="F17" s="60" t="s">
        <v>6</v>
      </c>
      <c r="G17" s="60" t="s">
        <v>7</v>
      </c>
      <c r="H17" s="272"/>
      <c r="I17" s="60" t="s">
        <v>10</v>
      </c>
      <c r="J17" s="60" t="s">
        <v>7</v>
      </c>
      <c r="K17" s="284"/>
      <c r="L17" s="35" t="s">
        <v>13</v>
      </c>
      <c r="M17" s="35" t="s">
        <v>14</v>
      </c>
      <c r="N17" s="248"/>
      <c r="O17" s="35" t="s">
        <v>17</v>
      </c>
      <c r="P17" s="35" t="s">
        <v>17</v>
      </c>
      <c r="Q17" s="248"/>
      <c r="R17" s="248"/>
      <c r="S17" s="248"/>
    </row>
    <row r="18" spans="1:22" x14ac:dyDescent="0.2">
      <c r="A18" s="76">
        <v>1</v>
      </c>
      <c r="B18" s="76">
        <v>2</v>
      </c>
      <c r="C18" s="76">
        <v>3</v>
      </c>
      <c r="D18" s="76">
        <v>4</v>
      </c>
      <c r="E18" s="76">
        <v>5</v>
      </c>
      <c r="F18" s="76">
        <v>6</v>
      </c>
      <c r="G18" s="76">
        <v>7</v>
      </c>
      <c r="H18" s="76">
        <v>8</v>
      </c>
      <c r="I18" s="76">
        <v>9</v>
      </c>
      <c r="J18" s="76">
        <v>10</v>
      </c>
      <c r="K18" s="76">
        <v>11</v>
      </c>
      <c r="L18" s="76">
        <v>12</v>
      </c>
      <c r="M18" s="76">
        <v>13</v>
      </c>
      <c r="N18" s="76">
        <v>14</v>
      </c>
      <c r="O18" s="76">
        <v>15</v>
      </c>
      <c r="P18" s="76">
        <v>16</v>
      </c>
      <c r="Q18" s="76">
        <v>17</v>
      </c>
      <c r="R18" s="76">
        <v>18</v>
      </c>
      <c r="S18" s="76" t="s">
        <v>270</v>
      </c>
    </row>
    <row r="19" spans="1:22" ht="21" customHeight="1" x14ac:dyDescent="0.2">
      <c r="A19" s="264" t="s">
        <v>54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U19" s="72"/>
      <c r="V19" s="72"/>
    </row>
    <row r="20" spans="1:22" ht="75" customHeight="1" x14ac:dyDescent="0.2">
      <c r="A20" s="58">
        <v>1</v>
      </c>
      <c r="B20" s="25" t="s">
        <v>65</v>
      </c>
      <c r="C20" s="25" t="s">
        <v>124</v>
      </c>
      <c r="D20" s="10" t="s">
        <v>238</v>
      </c>
      <c r="E20" s="3" t="s">
        <v>269</v>
      </c>
      <c r="F20" s="29">
        <v>168</v>
      </c>
      <c r="G20" s="23" t="s">
        <v>123</v>
      </c>
      <c r="H20" s="5">
        <v>8005</v>
      </c>
      <c r="I20" s="27">
        <v>71100000000</v>
      </c>
      <c r="J20" s="21" t="s">
        <v>40</v>
      </c>
      <c r="K20" s="13">
        <v>48628350</v>
      </c>
      <c r="L20" s="8" t="s">
        <v>69</v>
      </c>
      <c r="M20" s="3" t="s">
        <v>119</v>
      </c>
      <c r="N20" s="17" t="s">
        <v>66</v>
      </c>
      <c r="O20" s="35" t="s">
        <v>37</v>
      </c>
      <c r="P20" s="84" t="s">
        <v>37</v>
      </c>
      <c r="Q20" s="61"/>
      <c r="R20" s="35"/>
      <c r="S20" s="58"/>
      <c r="T20" s="127" t="s">
        <v>100</v>
      </c>
      <c r="U20" s="119" t="s">
        <v>104</v>
      </c>
      <c r="V20" s="119" t="s">
        <v>112</v>
      </c>
    </row>
    <row r="21" spans="1:22" ht="50.25" customHeight="1" x14ac:dyDescent="0.2">
      <c r="A21" s="58">
        <v>2</v>
      </c>
      <c r="B21" s="2" t="s">
        <v>125</v>
      </c>
      <c r="C21" s="2" t="s">
        <v>126</v>
      </c>
      <c r="D21" s="10" t="s">
        <v>127</v>
      </c>
      <c r="E21" s="3" t="s">
        <v>128</v>
      </c>
      <c r="F21" s="29">
        <v>168</v>
      </c>
      <c r="G21" s="23" t="s">
        <v>123</v>
      </c>
      <c r="H21" s="24">
        <v>600</v>
      </c>
      <c r="I21" s="27">
        <v>71100000000</v>
      </c>
      <c r="J21" s="21" t="s">
        <v>40</v>
      </c>
      <c r="K21" s="13">
        <v>460000</v>
      </c>
      <c r="L21" s="8" t="s">
        <v>69</v>
      </c>
      <c r="M21" s="8" t="s">
        <v>118</v>
      </c>
      <c r="N21" s="17" t="s">
        <v>36</v>
      </c>
      <c r="O21" s="35" t="s">
        <v>37</v>
      </c>
      <c r="P21" s="58" t="s">
        <v>35</v>
      </c>
      <c r="Q21" s="61"/>
      <c r="R21" s="35"/>
      <c r="S21" s="58"/>
      <c r="T21" s="127" t="s">
        <v>100</v>
      </c>
      <c r="U21" s="119" t="s">
        <v>108</v>
      </c>
      <c r="V21" s="119" t="s">
        <v>111</v>
      </c>
    </row>
    <row r="22" spans="1:22" ht="63" customHeight="1" x14ac:dyDescent="0.2">
      <c r="A22" s="58">
        <v>3</v>
      </c>
      <c r="B22" s="25" t="s">
        <v>39</v>
      </c>
      <c r="C22" s="25" t="s">
        <v>129</v>
      </c>
      <c r="D22" s="26" t="s">
        <v>239</v>
      </c>
      <c r="E22" s="29" t="s">
        <v>130</v>
      </c>
      <c r="F22" s="29">
        <v>168</v>
      </c>
      <c r="G22" s="23" t="s">
        <v>123</v>
      </c>
      <c r="H22" s="24">
        <v>600</v>
      </c>
      <c r="I22" s="27">
        <v>71100000000</v>
      </c>
      <c r="J22" s="21" t="s">
        <v>221</v>
      </c>
      <c r="K22" s="22">
        <v>436000</v>
      </c>
      <c r="L22" s="8" t="s">
        <v>69</v>
      </c>
      <c r="M22" s="8" t="s">
        <v>118</v>
      </c>
      <c r="N22" s="17" t="s">
        <v>36</v>
      </c>
      <c r="O22" s="35" t="s">
        <v>37</v>
      </c>
      <c r="P22" s="84" t="s">
        <v>37</v>
      </c>
      <c r="Q22" s="61"/>
      <c r="R22" s="35"/>
      <c r="S22" s="58"/>
      <c r="T22" s="127" t="s">
        <v>100</v>
      </c>
      <c r="U22" s="119" t="s">
        <v>108</v>
      </c>
      <c r="V22" s="119" t="s">
        <v>111</v>
      </c>
    </row>
    <row r="23" spans="1:22" ht="63" customHeight="1" x14ac:dyDescent="0.2">
      <c r="A23" s="58">
        <v>4</v>
      </c>
      <c r="B23" s="2" t="s">
        <v>125</v>
      </c>
      <c r="C23" s="2" t="s">
        <v>126</v>
      </c>
      <c r="D23" s="26" t="s">
        <v>127</v>
      </c>
      <c r="E23" s="3" t="s">
        <v>128</v>
      </c>
      <c r="F23" s="29">
        <v>168</v>
      </c>
      <c r="G23" s="23" t="s">
        <v>123</v>
      </c>
      <c r="H23" s="24">
        <v>2000</v>
      </c>
      <c r="I23" s="27">
        <v>71100000000</v>
      </c>
      <c r="J23" s="21" t="s">
        <v>40</v>
      </c>
      <c r="K23" s="13">
        <v>1468000</v>
      </c>
      <c r="L23" s="8" t="s">
        <v>69</v>
      </c>
      <c r="M23" s="8" t="s">
        <v>118</v>
      </c>
      <c r="N23" s="17" t="s">
        <v>36</v>
      </c>
      <c r="O23" s="35" t="s">
        <v>37</v>
      </c>
      <c r="P23" s="58" t="s">
        <v>35</v>
      </c>
      <c r="Q23" s="61"/>
      <c r="R23" s="35"/>
      <c r="S23" s="58"/>
      <c r="T23" s="127" t="s">
        <v>100</v>
      </c>
      <c r="U23" s="119" t="s">
        <v>110</v>
      </c>
      <c r="V23" s="119" t="s">
        <v>111</v>
      </c>
    </row>
    <row r="24" spans="1:22" ht="63" customHeight="1" x14ac:dyDescent="0.2">
      <c r="A24" s="58">
        <v>5</v>
      </c>
      <c r="B24" s="25" t="s">
        <v>39</v>
      </c>
      <c r="C24" s="25" t="s">
        <v>129</v>
      </c>
      <c r="D24" s="26" t="s">
        <v>239</v>
      </c>
      <c r="E24" s="29" t="s">
        <v>130</v>
      </c>
      <c r="F24" s="29">
        <v>168</v>
      </c>
      <c r="G24" s="23" t="s">
        <v>123</v>
      </c>
      <c r="H24" s="24">
        <v>2000</v>
      </c>
      <c r="I24" s="27">
        <v>71100000000</v>
      </c>
      <c r="J24" s="21" t="s">
        <v>221</v>
      </c>
      <c r="K24" s="22">
        <v>1453333.33</v>
      </c>
      <c r="L24" s="8" t="s">
        <v>69</v>
      </c>
      <c r="M24" s="8" t="s">
        <v>118</v>
      </c>
      <c r="N24" s="17" t="s">
        <v>36</v>
      </c>
      <c r="O24" s="35" t="s">
        <v>37</v>
      </c>
      <c r="P24" s="84" t="s">
        <v>37</v>
      </c>
      <c r="Q24" s="61"/>
      <c r="R24" s="35"/>
      <c r="S24" s="58"/>
      <c r="T24" s="127" t="s">
        <v>100</v>
      </c>
      <c r="U24" s="119" t="s">
        <v>110</v>
      </c>
      <c r="V24" s="119" t="s">
        <v>111</v>
      </c>
    </row>
    <row r="25" spans="1:22" ht="21" customHeight="1" x14ac:dyDescent="0.2">
      <c r="A25" s="255" t="s">
        <v>55</v>
      </c>
      <c r="B25" s="270"/>
      <c r="C25" s="270"/>
      <c r="D25" s="270"/>
      <c r="E25" s="270"/>
      <c r="F25" s="270"/>
      <c r="G25" s="270"/>
      <c r="H25" s="270"/>
      <c r="I25" s="270"/>
      <c r="J25" s="271"/>
      <c r="K25" s="59">
        <f>SUM(K20:K24)</f>
        <v>52445683.329999998</v>
      </c>
      <c r="L25" s="258"/>
      <c r="M25" s="259"/>
      <c r="N25" s="259"/>
      <c r="O25" s="259"/>
      <c r="P25" s="263"/>
      <c r="Q25" s="72"/>
      <c r="R25" s="281"/>
      <c r="S25" s="263"/>
      <c r="T25" s="127"/>
      <c r="U25" s="119"/>
      <c r="V25" s="119"/>
    </row>
    <row r="26" spans="1:22" ht="21" customHeight="1" x14ac:dyDescent="0.2">
      <c r="A26" s="264" t="s">
        <v>192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127"/>
      <c r="U26" s="119"/>
      <c r="V26" s="119"/>
    </row>
    <row r="27" spans="1:22" ht="85.5" customHeight="1" x14ac:dyDescent="0.2">
      <c r="A27" s="58">
        <v>7</v>
      </c>
      <c r="B27" s="25" t="s">
        <v>117</v>
      </c>
      <c r="C27" s="25" t="s">
        <v>116</v>
      </c>
      <c r="D27" s="26" t="s">
        <v>198</v>
      </c>
      <c r="E27" s="26" t="s">
        <v>82</v>
      </c>
      <c r="F27" s="30">
        <v>876</v>
      </c>
      <c r="G27" s="23" t="s">
        <v>33</v>
      </c>
      <c r="H27" s="24">
        <v>1</v>
      </c>
      <c r="I27" s="27">
        <v>71131000000</v>
      </c>
      <c r="J27" s="21" t="s">
        <v>38</v>
      </c>
      <c r="K27" s="22">
        <v>2951112</v>
      </c>
      <c r="L27" s="21" t="s">
        <v>69</v>
      </c>
      <c r="M27" s="21" t="s">
        <v>119</v>
      </c>
      <c r="N27" s="17" t="s">
        <v>36</v>
      </c>
      <c r="O27" s="17" t="s">
        <v>37</v>
      </c>
      <c r="P27" s="39" t="s">
        <v>37</v>
      </c>
      <c r="Q27" s="72"/>
      <c r="R27" s="72"/>
      <c r="S27" s="138" t="s">
        <v>278</v>
      </c>
      <c r="T27" s="127" t="s">
        <v>102</v>
      </c>
      <c r="U27" s="119" t="s">
        <v>104</v>
      </c>
      <c r="V27" s="119" t="s">
        <v>105</v>
      </c>
    </row>
    <row r="28" spans="1:22" ht="21" customHeight="1" x14ac:dyDescent="0.2">
      <c r="A28" s="266" t="s">
        <v>195</v>
      </c>
      <c r="B28" s="267"/>
      <c r="C28" s="267"/>
      <c r="D28" s="267"/>
      <c r="E28" s="267"/>
      <c r="F28" s="267"/>
      <c r="G28" s="267"/>
      <c r="H28" s="267"/>
      <c r="I28" s="267"/>
      <c r="J28" s="267"/>
      <c r="K28" s="59">
        <f>K27</f>
        <v>2951112</v>
      </c>
      <c r="L28" s="258"/>
      <c r="M28" s="259"/>
      <c r="N28" s="259"/>
      <c r="O28" s="259"/>
      <c r="P28" s="263"/>
      <c r="Q28" s="70"/>
      <c r="R28" s="281"/>
      <c r="S28" s="263"/>
      <c r="T28" s="127"/>
      <c r="U28" s="119"/>
      <c r="V28" s="119"/>
    </row>
    <row r="29" spans="1:22" ht="21" customHeight="1" x14ac:dyDescent="0.2">
      <c r="A29" s="260" t="s">
        <v>50</v>
      </c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2"/>
      <c r="T29" s="127"/>
      <c r="U29" s="119"/>
      <c r="V29" s="119"/>
    </row>
    <row r="30" spans="1:22" ht="111" customHeight="1" x14ac:dyDescent="0.2">
      <c r="A30" s="17">
        <v>8</v>
      </c>
      <c r="B30" s="8" t="s">
        <v>150</v>
      </c>
      <c r="C30" s="8" t="s">
        <v>151</v>
      </c>
      <c r="D30" s="86" t="s">
        <v>217</v>
      </c>
      <c r="E30" s="87" t="s">
        <v>152</v>
      </c>
      <c r="F30" s="87">
        <v>876</v>
      </c>
      <c r="G30" s="87" t="s">
        <v>33</v>
      </c>
      <c r="H30" s="91">
        <v>1</v>
      </c>
      <c r="I30" s="91">
        <v>71119000000</v>
      </c>
      <c r="J30" s="78" t="s">
        <v>38</v>
      </c>
      <c r="K30" s="77">
        <v>6766672.46</v>
      </c>
      <c r="L30" s="8" t="s">
        <v>69</v>
      </c>
      <c r="M30" s="8" t="s">
        <v>69</v>
      </c>
      <c r="N30" s="15" t="s">
        <v>36</v>
      </c>
      <c r="O30" s="3" t="s">
        <v>37</v>
      </c>
      <c r="P30" s="104" t="s">
        <v>37</v>
      </c>
      <c r="Q30" s="61"/>
      <c r="R30" s="35"/>
      <c r="S30" s="58"/>
      <c r="T30" s="127" t="s">
        <v>99</v>
      </c>
      <c r="U30" s="119" t="s">
        <v>104</v>
      </c>
      <c r="V30" s="119" t="s">
        <v>110</v>
      </c>
    </row>
    <row r="31" spans="1:22" ht="120.75" customHeight="1" x14ac:dyDescent="0.2">
      <c r="A31" s="17">
        <v>9</v>
      </c>
      <c r="B31" s="86" t="s">
        <v>148</v>
      </c>
      <c r="C31" s="86" t="s">
        <v>149</v>
      </c>
      <c r="D31" s="125" t="s">
        <v>279</v>
      </c>
      <c r="E31" s="87" t="s">
        <v>152</v>
      </c>
      <c r="F31" s="87">
        <v>796</v>
      </c>
      <c r="G31" s="87" t="s">
        <v>42</v>
      </c>
      <c r="H31" s="125">
        <v>3</v>
      </c>
      <c r="I31" s="91">
        <v>71131000000</v>
      </c>
      <c r="J31" s="78" t="s">
        <v>38</v>
      </c>
      <c r="K31" s="77">
        <v>6546800</v>
      </c>
      <c r="L31" s="8" t="s">
        <v>69</v>
      </c>
      <c r="M31" s="86" t="s">
        <v>118</v>
      </c>
      <c r="N31" s="93" t="s">
        <v>36</v>
      </c>
      <c r="O31" s="87" t="s">
        <v>37</v>
      </c>
      <c r="P31" s="104" t="s">
        <v>37</v>
      </c>
      <c r="Q31" s="61"/>
      <c r="R31" s="35"/>
      <c r="S31" s="58"/>
      <c r="T31" s="127" t="s">
        <v>99</v>
      </c>
      <c r="U31" s="119" t="s">
        <v>104</v>
      </c>
      <c r="V31" s="119" t="s">
        <v>107</v>
      </c>
    </row>
    <row r="32" spans="1:22" s="102" customFormat="1" ht="112.5" customHeight="1" x14ac:dyDescent="0.2">
      <c r="A32" s="15">
        <v>10</v>
      </c>
      <c r="B32" s="9" t="s">
        <v>150</v>
      </c>
      <c r="C32" s="9" t="s">
        <v>151</v>
      </c>
      <c r="D32" s="125" t="s">
        <v>193</v>
      </c>
      <c r="E32" s="87" t="s">
        <v>152</v>
      </c>
      <c r="F32" s="87">
        <v>796</v>
      </c>
      <c r="G32" s="87" t="s">
        <v>33</v>
      </c>
      <c r="H32" s="125">
        <v>1</v>
      </c>
      <c r="I32" s="91">
        <v>71131000000</v>
      </c>
      <c r="J32" s="78" t="s">
        <v>38</v>
      </c>
      <c r="K32" s="77">
        <v>4852320</v>
      </c>
      <c r="L32" s="8" t="s">
        <v>69</v>
      </c>
      <c r="M32" s="86" t="s">
        <v>118</v>
      </c>
      <c r="N32" s="15" t="s">
        <v>66</v>
      </c>
      <c r="O32" s="87" t="s">
        <v>37</v>
      </c>
      <c r="P32" s="104" t="s">
        <v>37</v>
      </c>
      <c r="Q32" s="103"/>
      <c r="R32" s="1"/>
      <c r="S32" s="15"/>
      <c r="T32" s="127" t="s">
        <v>99</v>
      </c>
      <c r="U32" s="128" t="s">
        <v>104</v>
      </c>
      <c r="V32" s="128" t="s">
        <v>106</v>
      </c>
    </row>
    <row r="33" spans="1:22" s="102" customFormat="1" ht="112.5" customHeight="1" x14ac:dyDescent="0.2">
      <c r="A33" s="15">
        <v>11</v>
      </c>
      <c r="B33" s="9" t="s">
        <v>150</v>
      </c>
      <c r="C33" s="9" t="s">
        <v>151</v>
      </c>
      <c r="D33" s="10" t="s">
        <v>336</v>
      </c>
      <c r="E33" s="87" t="s">
        <v>152</v>
      </c>
      <c r="F33" s="24">
        <v>839</v>
      </c>
      <c r="G33" s="23" t="s">
        <v>141</v>
      </c>
      <c r="H33" s="125">
        <v>16</v>
      </c>
      <c r="I33" s="91">
        <v>71131000000</v>
      </c>
      <c r="J33" s="78" t="s">
        <v>38</v>
      </c>
      <c r="K33" s="77">
        <v>256000</v>
      </c>
      <c r="L33" s="8" t="s">
        <v>69</v>
      </c>
      <c r="M33" s="86" t="s">
        <v>118</v>
      </c>
      <c r="N33" s="15" t="s">
        <v>34</v>
      </c>
      <c r="O33" s="87" t="s">
        <v>35</v>
      </c>
      <c r="P33" s="104" t="s">
        <v>37</v>
      </c>
      <c r="Q33" s="103"/>
      <c r="R33" s="1"/>
      <c r="S33" s="15"/>
      <c r="T33" s="127" t="s">
        <v>99</v>
      </c>
      <c r="U33" s="128" t="s">
        <v>110</v>
      </c>
      <c r="V33" s="128" t="s">
        <v>107</v>
      </c>
    </row>
    <row r="34" spans="1:22" ht="21" customHeight="1" x14ac:dyDescent="0.2">
      <c r="A34" s="255" t="s">
        <v>51</v>
      </c>
      <c r="B34" s="268"/>
      <c r="C34" s="268"/>
      <c r="D34" s="268"/>
      <c r="E34" s="268"/>
      <c r="F34" s="268"/>
      <c r="G34" s="268"/>
      <c r="H34" s="268"/>
      <c r="I34" s="268"/>
      <c r="J34" s="269"/>
      <c r="K34" s="59">
        <f>SUM(K30:K33)</f>
        <v>18421792.460000001</v>
      </c>
      <c r="L34" s="258"/>
      <c r="M34" s="259"/>
      <c r="N34" s="259"/>
      <c r="O34" s="259"/>
      <c r="P34" s="263"/>
      <c r="Q34" s="70"/>
      <c r="R34" s="281"/>
      <c r="S34" s="263"/>
      <c r="T34" s="127"/>
      <c r="U34" s="119"/>
      <c r="V34" s="119"/>
    </row>
    <row r="35" spans="1:22" ht="21" customHeight="1" x14ac:dyDescent="0.2">
      <c r="A35" s="260" t="s">
        <v>122</v>
      </c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2"/>
      <c r="T35" s="127"/>
      <c r="U35" s="119"/>
      <c r="V35" s="119"/>
    </row>
    <row r="36" spans="1:22" ht="74.25" customHeight="1" x14ac:dyDescent="0.2">
      <c r="A36" s="92">
        <v>12</v>
      </c>
      <c r="B36" s="25" t="s">
        <v>155</v>
      </c>
      <c r="C36" s="25" t="s">
        <v>201</v>
      </c>
      <c r="D36" s="26" t="s">
        <v>156</v>
      </c>
      <c r="E36" s="29" t="s">
        <v>242</v>
      </c>
      <c r="F36" s="29">
        <v>796</v>
      </c>
      <c r="G36" s="23" t="s">
        <v>42</v>
      </c>
      <c r="H36" s="24">
        <v>52</v>
      </c>
      <c r="I36" s="27">
        <v>71131000000</v>
      </c>
      <c r="J36" s="21" t="s">
        <v>38</v>
      </c>
      <c r="K36" s="22">
        <v>1114419.73</v>
      </c>
      <c r="L36" s="28" t="s">
        <v>69</v>
      </c>
      <c r="M36" s="28" t="s">
        <v>136</v>
      </c>
      <c r="N36" s="17" t="s">
        <v>36</v>
      </c>
      <c r="O36" s="35" t="s">
        <v>37</v>
      </c>
      <c r="P36" s="58" t="s">
        <v>35</v>
      </c>
      <c r="Q36" s="1"/>
      <c r="R36" s="1"/>
      <c r="S36" s="1"/>
      <c r="T36" s="127" t="s">
        <v>97</v>
      </c>
      <c r="U36" s="119" t="s">
        <v>104</v>
      </c>
      <c r="V36" s="119" t="s">
        <v>113</v>
      </c>
    </row>
    <row r="37" spans="1:22" ht="74.25" customHeight="1" x14ac:dyDescent="0.2">
      <c r="A37" s="92">
        <v>13</v>
      </c>
      <c r="B37" s="25" t="s">
        <v>155</v>
      </c>
      <c r="C37" s="25" t="s">
        <v>201</v>
      </c>
      <c r="D37" s="26" t="s">
        <v>263</v>
      </c>
      <c r="E37" s="26" t="s">
        <v>202</v>
      </c>
      <c r="F37" s="29">
        <v>796</v>
      </c>
      <c r="G37" s="23" t="s">
        <v>42</v>
      </c>
      <c r="H37" s="24">
        <v>117</v>
      </c>
      <c r="I37" s="27">
        <v>71131000000</v>
      </c>
      <c r="J37" s="21" t="s">
        <v>38</v>
      </c>
      <c r="K37" s="22">
        <v>2280368.2000000002</v>
      </c>
      <c r="L37" s="28" t="s">
        <v>69</v>
      </c>
      <c r="M37" s="28" t="s">
        <v>69</v>
      </c>
      <c r="N37" s="17" t="s">
        <v>36</v>
      </c>
      <c r="O37" s="126" t="s">
        <v>37</v>
      </c>
      <c r="P37" s="126" t="s">
        <v>35</v>
      </c>
      <c r="Q37" s="1"/>
      <c r="R37" s="1"/>
      <c r="S37" s="1"/>
      <c r="T37" s="127" t="s">
        <v>200</v>
      </c>
      <c r="U37" s="119" t="s">
        <v>104</v>
      </c>
      <c r="V37" s="119" t="s">
        <v>110</v>
      </c>
    </row>
    <row r="38" spans="1:22" ht="21" customHeight="1" x14ac:dyDescent="0.2">
      <c r="A38" s="255" t="s">
        <v>154</v>
      </c>
      <c r="B38" s="268"/>
      <c r="C38" s="268"/>
      <c r="D38" s="268"/>
      <c r="E38" s="268"/>
      <c r="F38" s="268"/>
      <c r="G38" s="268"/>
      <c r="H38" s="268"/>
      <c r="I38" s="268"/>
      <c r="J38" s="269"/>
      <c r="K38" s="14">
        <f>SUM(K36:K37)</f>
        <v>3394787.93</v>
      </c>
      <c r="L38" s="258"/>
      <c r="M38" s="259"/>
      <c r="N38" s="259"/>
      <c r="O38" s="259"/>
      <c r="P38" s="263"/>
      <c r="Q38" s="1"/>
      <c r="R38" s="281"/>
      <c r="S38" s="263"/>
      <c r="T38" s="127"/>
      <c r="U38" s="119"/>
      <c r="V38" s="119"/>
    </row>
    <row r="39" spans="1:22" ht="21" customHeight="1" x14ac:dyDescent="0.2">
      <c r="A39" s="260" t="s">
        <v>260</v>
      </c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2"/>
      <c r="T39" s="127"/>
      <c r="U39" s="119"/>
      <c r="V39" s="119"/>
    </row>
    <row r="40" spans="1:22" ht="96.75" customHeight="1" x14ac:dyDescent="0.2">
      <c r="A40" s="58">
        <v>14</v>
      </c>
      <c r="B40" s="9" t="s">
        <v>79</v>
      </c>
      <c r="C40" s="9" t="s">
        <v>80</v>
      </c>
      <c r="D40" s="125" t="s">
        <v>81</v>
      </c>
      <c r="E40" s="87" t="s">
        <v>76</v>
      </c>
      <c r="F40" s="88">
        <v>876</v>
      </c>
      <c r="G40" s="89" t="s">
        <v>33</v>
      </c>
      <c r="H40" s="90">
        <v>1</v>
      </c>
      <c r="I40" s="91">
        <v>71131000000</v>
      </c>
      <c r="J40" s="78" t="s">
        <v>38</v>
      </c>
      <c r="K40" s="94">
        <v>1299708.43</v>
      </c>
      <c r="L40" s="86" t="s">
        <v>69</v>
      </c>
      <c r="M40" s="86" t="s">
        <v>119</v>
      </c>
      <c r="N40" s="46" t="s">
        <v>41</v>
      </c>
      <c r="O40" s="46" t="s">
        <v>37</v>
      </c>
      <c r="P40" s="39" t="s">
        <v>37</v>
      </c>
      <c r="Q40" s="72"/>
      <c r="R40" s="72"/>
      <c r="S40" s="137" t="s">
        <v>277</v>
      </c>
      <c r="T40" s="127" t="s">
        <v>95</v>
      </c>
      <c r="U40" s="119" t="s">
        <v>108</v>
      </c>
      <c r="V40" s="119" t="s">
        <v>105</v>
      </c>
    </row>
    <row r="41" spans="1:22" ht="21" customHeight="1" x14ac:dyDescent="0.2">
      <c r="A41" s="255" t="s">
        <v>103</v>
      </c>
      <c r="B41" s="256"/>
      <c r="C41" s="256"/>
      <c r="D41" s="256"/>
      <c r="E41" s="256"/>
      <c r="F41" s="256"/>
      <c r="G41" s="256"/>
      <c r="H41" s="256"/>
      <c r="I41" s="256"/>
      <c r="J41" s="257"/>
      <c r="K41" s="59">
        <f>K40</f>
        <v>1299708.43</v>
      </c>
      <c r="L41" s="258"/>
      <c r="M41" s="259"/>
      <c r="N41" s="259"/>
      <c r="O41" s="259"/>
      <c r="P41" s="259"/>
      <c r="Q41" s="72"/>
      <c r="R41" s="259"/>
      <c r="S41" s="263"/>
      <c r="T41" s="127"/>
      <c r="U41" s="119"/>
      <c r="V41" s="119"/>
    </row>
    <row r="42" spans="1:22" ht="21" customHeight="1" x14ac:dyDescent="0.2">
      <c r="A42" s="260" t="s">
        <v>78</v>
      </c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2"/>
      <c r="T42" s="127"/>
      <c r="U42" s="119"/>
      <c r="V42" s="119"/>
    </row>
    <row r="43" spans="1:22" ht="96.75" customHeight="1" x14ac:dyDescent="0.2">
      <c r="A43" s="17">
        <v>15</v>
      </c>
      <c r="B43" s="50" t="s">
        <v>89</v>
      </c>
      <c r="C43" s="50" t="s">
        <v>90</v>
      </c>
      <c r="D43" s="125" t="s">
        <v>261</v>
      </c>
      <c r="E43" s="87" t="s">
        <v>76</v>
      </c>
      <c r="F43" s="117">
        <v>876</v>
      </c>
      <c r="G43" s="117" t="s">
        <v>33</v>
      </c>
      <c r="H43" s="106">
        <v>1</v>
      </c>
      <c r="I43" s="91">
        <v>71131000000</v>
      </c>
      <c r="J43" s="78" t="s">
        <v>38</v>
      </c>
      <c r="K43" s="77">
        <v>987700.97</v>
      </c>
      <c r="L43" s="86" t="s">
        <v>69</v>
      </c>
      <c r="M43" s="87" t="s">
        <v>119</v>
      </c>
      <c r="N43" s="46" t="s">
        <v>41</v>
      </c>
      <c r="O43" s="46" t="s">
        <v>37</v>
      </c>
      <c r="P43" s="39" t="s">
        <v>37</v>
      </c>
      <c r="Q43" s="57"/>
      <c r="R43" s="35"/>
      <c r="S43" s="58"/>
      <c r="T43" s="127" t="s">
        <v>95</v>
      </c>
      <c r="U43" s="119" t="s">
        <v>108</v>
      </c>
      <c r="V43" s="119" t="s">
        <v>105</v>
      </c>
    </row>
    <row r="44" spans="1:22" ht="21" customHeight="1" x14ac:dyDescent="0.2">
      <c r="A44" s="255" t="s">
        <v>77</v>
      </c>
      <c r="B44" s="256"/>
      <c r="C44" s="256"/>
      <c r="D44" s="256"/>
      <c r="E44" s="256"/>
      <c r="F44" s="256"/>
      <c r="G44" s="256"/>
      <c r="H44" s="256"/>
      <c r="I44" s="256"/>
      <c r="J44" s="257"/>
      <c r="K44" s="59">
        <f>K43</f>
        <v>987700.97</v>
      </c>
      <c r="L44" s="258"/>
      <c r="M44" s="259"/>
      <c r="N44" s="259"/>
      <c r="O44" s="259"/>
      <c r="P44" s="259"/>
      <c r="Q44" s="72"/>
      <c r="R44" s="259"/>
      <c r="S44" s="263"/>
      <c r="T44" s="127"/>
      <c r="U44" s="119"/>
      <c r="V44" s="119"/>
    </row>
    <row r="45" spans="1:22" ht="21" customHeight="1" x14ac:dyDescent="0.2">
      <c r="A45" s="260" t="s">
        <v>48</v>
      </c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2"/>
      <c r="T45" s="127"/>
      <c r="U45" s="119"/>
      <c r="V45" s="119"/>
    </row>
    <row r="46" spans="1:22" ht="161.25" customHeight="1" x14ac:dyDescent="0.2">
      <c r="A46" s="58">
        <v>16</v>
      </c>
      <c r="B46" s="52" t="s">
        <v>39</v>
      </c>
      <c r="C46" s="52" t="s">
        <v>46</v>
      </c>
      <c r="D46" s="53" t="s">
        <v>252</v>
      </c>
      <c r="E46" s="30" t="s">
        <v>253</v>
      </c>
      <c r="F46" s="30">
        <v>876</v>
      </c>
      <c r="G46" s="29" t="s">
        <v>33</v>
      </c>
      <c r="H46" s="27">
        <v>1</v>
      </c>
      <c r="I46" s="27">
        <v>71100000000</v>
      </c>
      <c r="J46" s="21" t="s">
        <v>40</v>
      </c>
      <c r="K46" s="55">
        <v>1450000</v>
      </c>
      <c r="L46" s="56" t="s">
        <v>69</v>
      </c>
      <c r="M46" s="56" t="s">
        <v>119</v>
      </c>
      <c r="N46" s="56" t="s">
        <v>36</v>
      </c>
      <c r="O46" s="56" t="s">
        <v>37</v>
      </c>
      <c r="P46" s="95" t="s">
        <v>37</v>
      </c>
      <c r="Q46" s="57"/>
      <c r="R46" s="35"/>
      <c r="S46" s="105" t="s">
        <v>297</v>
      </c>
      <c r="T46" s="127" t="s">
        <v>102</v>
      </c>
      <c r="U46" s="119" t="s">
        <v>104</v>
      </c>
      <c r="V46" s="119" t="s">
        <v>105</v>
      </c>
    </row>
    <row r="47" spans="1:22" ht="84" customHeight="1" x14ac:dyDescent="0.2">
      <c r="A47" s="58">
        <v>17</v>
      </c>
      <c r="B47" s="52" t="s">
        <v>180</v>
      </c>
      <c r="C47" s="52" t="s">
        <v>181</v>
      </c>
      <c r="D47" s="53" t="s">
        <v>191</v>
      </c>
      <c r="E47" s="30" t="s">
        <v>182</v>
      </c>
      <c r="F47" s="30">
        <v>876</v>
      </c>
      <c r="G47" s="29" t="s">
        <v>33</v>
      </c>
      <c r="H47" s="27">
        <v>1</v>
      </c>
      <c r="I47" s="27">
        <v>71131000000</v>
      </c>
      <c r="J47" s="21" t="s">
        <v>38</v>
      </c>
      <c r="K47" s="55">
        <v>892800</v>
      </c>
      <c r="L47" s="56" t="s">
        <v>69</v>
      </c>
      <c r="M47" s="56" t="s">
        <v>185</v>
      </c>
      <c r="N47" s="56" t="s">
        <v>41</v>
      </c>
      <c r="O47" s="56" t="s">
        <v>37</v>
      </c>
      <c r="P47" s="95" t="s">
        <v>37</v>
      </c>
      <c r="Q47" s="57"/>
      <c r="R47" s="35"/>
      <c r="S47" s="58"/>
      <c r="T47" s="127" t="s">
        <v>102</v>
      </c>
      <c r="U47" s="119" t="s">
        <v>104</v>
      </c>
      <c r="V47" s="119" t="s">
        <v>254</v>
      </c>
    </row>
    <row r="48" spans="1:22" ht="21" customHeight="1" x14ac:dyDescent="0.2">
      <c r="A48" s="255" t="s">
        <v>49</v>
      </c>
      <c r="B48" s="268"/>
      <c r="C48" s="268"/>
      <c r="D48" s="268"/>
      <c r="E48" s="268"/>
      <c r="F48" s="268"/>
      <c r="G48" s="268"/>
      <c r="H48" s="268"/>
      <c r="I48" s="268"/>
      <c r="J48" s="269"/>
      <c r="K48" s="62">
        <f>SUM(K46:K47)</f>
        <v>2342800</v>
      </c>
      <c r="L48" s="258"/>
      <c r="M48" s="259"/>
      <c r="N48" s="259"/>
      <c r="O48" s="259"/>
      <c r="P48" s="259"/>
      <c r="Q48" s="72"/>
      <c r="R48" s="259"/>
      <c r="S48" s="263"/>
      <c r="T48" s="127"/>
      <c r="U48" s="119"/>
      <c r="V48" s="119"/>
    </row>
    <row r="49" spans="1:30" ht="21" customHeight="1" x14ac:dyDescent="0.2">
      <c r="A49" s="260" t="s">
        <v>288</v>
      </c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2"/>
      <c r="T49" s="127"/>
      <c r="U49" s="119"/>
      <c r="V49" s="119"/>
    </row>
    <row r="50" spans="1:30" s="102" customFormat="1" ht="88.5" customHeight="1" x14ac:dyDescent="0.2">
      <c r="A50" s="15">
        <v>18</v>
      </c>
      <c r="B50" s="8" t="s">
        <v>150</v>
      </c>
      <c r="C50" s="8" t="s">
        <v>289</v>
      </c>
      <c r="D50" s="86" t="s">
        <v>290</v>
      </c>
      <c r="E50" s="87" t="s">
        <v>291</v>
      </c>
      <c r="F50" s="87">
        <v>876</v>
      </c>
      <c r="G50" s="87" t="s">
        <v>33</v>
      </c>
      <c r="H50" s="91">
        <v>1</v>
      </c>
      <c r="I50" s="27">
        <v>71131000000</v>
      </c>
      <c r="J50" s="78" t="s">
        <v>38</v>
      </c>
      <c r="K50" s="77">
        <v>922180.2</v>
      </c>
      <c r="L50" s="8" t="s">
        <v>292</v>
      </c>
      <c r="M50" s="8" t="s">
        <v>293</v>
      </c>
      <c r="N50" s="15" t="s">
        <v>36</v>
      </c>
      <c r="O50" s="3" t="s">
        <v>37</v>
      </c>
      <c r="P50" s="87" t="s">
        <v>35</v>
      </c>
      <c r="Q50" s="1"/>
      <c r="R50" s="1"/>
      <c r="S50" s="1"/>
      <c r="T50" s="135" t="s">
        <v>99</v>
      </c>
      <c r="U50" s="128" t="s">
        <v>104</v>
      </c>
      <c r="V50" s="128" t="s">
        <v>111</v>
      </c>
    </row>
    <row r="51" spans="1:30" s="102" customFormat="1" ht="21" customHeight="1" x14ac:dyDescent="0.2">
      <c r="A51" s="255" t="s">
        <v>294</v>
      </c>
      <c r="B51" s="268"/>
      <c r="C51" s="268"/>
      <c r="D51" s="268"/>
      <c r="E51" s="268"/>
      <c r="F51" s="268"/>
      <c r="G51" s="268"/>
      <c r="H51" s="268"/>
      <c r="I51" s="268"/>
      <c r="J51" s="269"/>
      <c r="K51" s="136">
        <f>K50</f>
        <v>922180.2</v>
      </c>
      <c r="L51" s="258"/>
      <c r="M51" s="259"/>
      <c r="N51" s="259"/>
      <c r="O51" s="259"/>
      <c r="P51" s="259"/>
      <c r="Q51" s="1"/>
      <c r="R51" s="259"/>
      <c r="S51" s="263"/>
      <c r="T51" s="135"/>
      <c r="U51" s="128"/>
      <c r="V51" s="128"/>
    </row>
    <row r="52" spans="1:30" ht="20.25" customHeight="1" x14ac:dyDescent="0.2">
      <c r="A52" s="260" t="s">
        <v>52</v>
      </c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2"/>
      <c r="T52" s="127"/>
      <c r="U52" s="119"/>
      <c r="V52" s="119"/>
    </row>
    <row r="53" spans="1:30" ht="100.5" customHeight="1" x14ac:dyDescent="0.2">
      <c r="A53" s="63">
        <v>19</v>
      </c>
      <c r="B53" s="2" t="s">
        <v>137</v>
      </c>
      <c r="C53" s="2" t="s">
        <v>138</v>
      </c>
      <c r="D53" s="10" t="s">
        <v>139</v>
      </c>
      <c r="E53" s="3" t="s">
        <v>140</v>
      </c>
      <c r="F53" s="3">
        <v>876</v>
      </c>
      <c r="G53" s="4" t="s">
        <v>33</v>
      </c>
      <c r="H53" s="5">
        <v>1</v>
      </c>
      <c r="I53" s="6">
        <v>71100000000</v>
      </c>
      <c r="J53" s="7" t="s">
        <v>40</v>
      </c>
      <c r="K53" s="13">
        <v>1013200</v>
      </c>
      <c r="L53" s="8" t="s">
        <v>69</v>
      </c>
      <c r="M53" s="8" t="s">
        <v>119</v>
      </c>
      <c r="N53" s="15" t="s">
        <v>36</v>
      </c>
      <c r="O53" s="35" t="s">
        <v>37</v>
      </c>
      <c r="P53" s="133" t="s">
        <v>37</v>
      </c>
      <c r="Q53" s="67"/>
      <c r="R53" s="71"/>
      <c r="S53" s="68"/>
      <c r="T53" s="127" t="s">
        <v>101</v>
      </c>
      <c r="U53" s="119" t="s">
        <v>108</v>
      </c>
      <c r="V53" s="119" t="s">
        <v>105</v>
      </c>
    </row>
    <row r="54" spans="1:30" ht="21" customHeight="1" x14ac:dyDescent="0.2">
      <c r="A54" s="255" t="s">
        <v>53</v>
      </c>
      <c r="B54" s="268"/>
      <c r="C54" s="268"/>
      <c r="D54" s="268"/>
      <c r="E54" s="268"/>
      <c r="F54" s="268"/>
      <c r="G54" s="268"/>
      <c r="H54" s="268"/>
      <c r="I54" s="268"/>
      <c r="J54" s="269"/>
      <c r="K54" s="59">
        <f>K53</f>
        <v>1013200</v>
      </c>
      <c r="L54" s="258"/>
      <c r="M54" s="259"/>
      <c r="N54" s="259"/>
      <c r="O54" s="259"/>
      <c r="P54" s="259"/>
      <c r="Q54" s="72"/>
      <c r="R54" s="259"/>
      <c r="S54" s="263"/>
      <c r="T54" s="127"/>
      <c r="U54" s="119"/>
      <c r="V54" s="119"/>
    </row>
    <row r="55" spans="1:30" ht="21" customHeight="1" x14ac:dyDescent="0.2">
      <c r="A55" s="264" t="s">
        <v>72</v>
      </c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127"/>
      <c r="U55" s="119"/>
      <c r="V55" s="119"/>
    </row>
    <row r="56" spans="1:30" ht="81.75" customHeight="1" x14ac:dyDescent="0.2">
      <c r="A56" s="17">
        <v>20</v>
      </c>
      <c r="B56" s="25" t="s">
        <v>161</v>
      </c>
      <c r="C56" s="25" t="s">
        <v>241</v>
      </c>
      <c r="D56" s="26" t="s">
        <v>162</v>
      </c>
      <c r="E56" s="29" t="s">
        <v>163</v>
      </c>
      <c r="F56" s="24">
        <v>839</v>
      </c>
      <c r="G56" s="23" t="s">
        <v>141</v>
      </c>
      <c r="H56" s="24">
        <v>1</v>
      </c>
      <c r="I56" s="27">
        <v>71131000000</v>
      </c>
      <c r="J56" s="85" t="s">
        <v>38</v>
      </c>
      <c r="K56" s="22">
        <v>287093</v>
      </c>
      <c r="L56" s="28" t="s">
        <v>69</v>
      </c>
      <c r="M56" s="25" t="s">
        <v>119</v>
      </c>
      <c r="N56" s="17" t="s">
        <v>36</v>
      </c>
      <c r="O56" s="35" t="s">
        <v>37</v>
      </c>
      <c r="P56" s="58" t="s">
        <v>35</v>
      </c>
      <c r="Q56" s="61"/>
      <c r="R56" s="58"/>
      <c r="S56" s="58"/>
      <c r="T56" s="127" t="s">
        <v>98</v>
      </c>
      <c r="U56" s="119" t="s">
        <v>108</v>
      </c>
      <c r="V56" s="119" t="s">
        <v>105</v>
      </c>
    </row>
    <row r="57" spans="1:30" ht="21" customHeight="1" x14ac:dyDescent="0.2">
      <c r="A57" s="266" t="s">
        <v>73</v>
      </c>
      <c r="B57" s="267"/>
      <c r="C57" s="267"/>
      <c r="D57" s="267"/>
      <c r="E57" s="267"/>
      <c r="F57" s="267"/>
      <c r="G57" s="267"/>
      <c r="H57" s="267"/>
      <c r="I57" s="267"/>
      <c r="J57" s="267"/>
      <c r="K57" s="59">
        <f>K56</f>
        <v>287093</v>
      </c>
      <c r="L57" s="258"/>
      <c r="M57" s="259"/>
      <c r="N57" s="259"/>
      <c r="O57" s="259"/>
      <c r="P57" s="259"/>
      <c r="Q57" s="72"/>
      <c r="R57" s="259"/>
      <c r="S57" s="263"/>
      <c r="T57" s="127"/>
      <c r="U57" s="119"/>
      <c r="V57" s="119"/>
    </row>
    <row r="58" spans="1:30" ht="21" customHeight="1" x14ac:dyDescent="0.2">
      <c r="A58" s="264" t="s">
        <v>67</v>
      </c>
      <c r="B58" s="265"/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127"/>
      <c r="U58" s="119"/>
      <c r="V58" s="119"/>
    </row>
    <row r="59" spans="1:30" ht="72" customHeight="1" x14ac:dyDescent="0.2">
      <c r="A59" s="17">
        <v>21</v>
      </c>
      <c r="B59" s="2" t="s">
        <v>143</v>
      </c>
      <c r="C59" s="2" t="s">
        <v>144</v>
      </c>
      <c r="D59" s="10" t="s">
        <v>243</v>
      </c>
      <c r="E59" s="3" t="s">
        <v>244</v>
      </c>
      <c r="F59" s="134">
        <v>876</v>
      </c>
      <c r="G59" s="4" t="s">
        <v>33</v>
      </c>
      <c r="H59" s="5">
        <v>1</v>
      </c>
      <c r="I59" s="6">
        <v>71131000000</v>
      </c>
      <c r="J59" s="7" t="s">
        <v>38</v>
      </c>
      <c r="K59" s="13">
        <v>3800000</v>
      </c>
      <c r="L59" s="8" t="s">
        <v>69</v>
      </c>
      <c r="M59" s="8" t="s">
        <v>119</v>
      </c>
      <c r="N59" s="15" t="s">
        <v>36</v>
      </c>
      <c r="O59" s="1" t="s">
        <v>37</v>
      </c>
      <c r="P59" s="133" t="s">
        <v>37</v>
      </c>
      <c r="Q59" s="17"/>
      <c r="R59" s="17"/>
      <c r="S59" s="17"/>
      <c r="T59" s="127" t="s">
        <v>101</v>
      </c>
      <c r="U59" s="119" t="s">
        <v>110</v>
      </c>
      <c r="V59" s="119" t="s">
        <v>105</v>
      </c>
      <c r="AD59" s="31" t="s">
        <v>47</v>
      </c>
    </row>
    <row r="60" spans="1:30" ht="21" customHeight="1" x14ac:dyDescent="0.2">
      <c r="A60" s="255" t="s">
        <v>68</v>
      </c>
      <c r="B60" s="256"/>
      <c r="C60" s="256"/>
      <c r="D60" s="256"/>
      <c r="E60" s="256"/>
      <c r="F60" s="256"/>
      <c r="G60" s="256"/>
      <c r="H60" s="256"/>
      <c r="I60" s="256"/>
      <c r="J60" s="257"/>
      <c r="K60" s="59">
        <f>K59</f>
        <v>3800000</v>
      </c>
      <c r="L60" s="258"/>
      <c r="M60" s="259"/>
      <c r="N60" s="259"/>
      <c r="O60" s="259"/>
      <c r="P60" s="259"/>
      <c r="Q60" s="72"/>
      <c r="R60" s="259"/>
      <c r="S60" s="263"/>
      <c r="T60" s="127"/>
      <c r="U60" s="119"/>
      <c r="V60" s="119"/>
    </row>
    <row r="61" spans="1:30" ht="21" customHeight="1" x14ac:dyDescent="0.2">
      <c r="A61" s="264" t="s">
        <v>208</v>
      </c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127"/>
      <c r="U61" s="119"/>
      <c r="V61" s="119"/>
    </row>
    <row r="62" spans="1:30" ht="77.25" customHeight="1" x14ac:dyDescent="0.2">
      <c r="A62" s="12">
        <v>22</v>
      </c>
      <c r="B62" s="2" t="s">
        <v>245</v>
      </c>
      <c r="C62" s="2" t="s">
        <v>246</v>
      </c>
      <c r="D62" s="10" t="s">
        <v>247</v>
      </c>
      <c r="E62" s="3" t="s">
        <v>244</v>
      </c>
      <c r="F62" s="134">
        <v>876</v>
      </c>
      <c r="G62" s="4" t="s">
        <v>33</v>
      </c>
      <c r="H62" s="5">
        <v>1</v>
      </c>
      <c r="I62" s="6">
        <v>71131000000</v>
      </c>
      <c r="J62" s="7" t="s">
        <v>38</v>
      </c>
      <c r="K62" s="13">
        <v>283976.58</v>
      </c>
      <c r="L62" s="8" t="s">
        <v>69</v>
      </c>
      <c r="M62" s="8" t="s">
        <v>119</v>
      </c>
      <c r="N62" s="15" t="s">
        <v>36</v>
      </c>
      <c r="O62" s="1" t="s">
        <v>37</v>
      </c>
      <c r="P62" s="133" t="s">
        <v>37</v>
      </c>
      <c r="Q62" s="1"/>
      <c r="R62" s="1"/>
      <c r="S62" s="1"/>
      <c r="T62" s="127" t="s">
        <v>101</v>
      </c>
      <c r="U62" s="119" t="s">
        <v>110</v>
      </c>
      <c r="V62" s="119" t="s">
        <v>105</v>
      </c>
    </row>
    <row r="63" spans="1:30" ht="21" customHeight="1" x14ac:dyDescent="0.2">
      <c r="A63" s="255" t="s">
        <v>209</v>
      </c>
      <c r="B63" s="256"/>
      <c r="C63" s="256"/>
      <c r="D63" s="256"/>
      <c r="E63" s="256"/>
      <c r="F63" s="256"/>
      <c r="G63" s="256"/>
      <c r="H63" s="256"/>
      <c r="I63" s="256"/>
      <c r="J63" s="257"/>
      <c r="K63" s="14">
        <f>K62</f>
        <v>283976.58</v>
      </c>
      <c r="L63" s="258"/>
      <c r="M63" s="259"/>
      <c r="N63" s="259"/>
      <c r="O63" s="259"/>
      <c r="P63" s="259"/>
      <c r="Q63" s="1"/>
      <c r="R63" s="259"/>
      <c r="S63" s="263"/>
      <c r="T63" s="127"/>
      <c r="U63" s="119"/>
      <c r="V63" s="119"/>
    </row>
    <row r="64" spans="1:30" ht="21" customHeight="1" x14ac:dyDescent="0.2">
      <c r="A64" s="264" t="s">
        <v>74</v>
      </c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127"/>
      <c r="U64" s="119"/>
      <c r="V64" s="119"/>
    </row>
    <row r="65" spans="1:22" ht="72" customHeight="1" x14ac:dyDescent="0.2">
      <c r="A65" s="17">
        <v>23</v>
      </c>
      <c r="B65" s="25" t="s">
        <v>164</v>
      </c>
      <c r="C65" s="25" t="s">
        <v>218</v>
      </c>
      <c r="D65" s="26" t="s">
        <v>165</v>
      </c>
      <c r="E65" s="29" t="s">
        <v>166</v>
      </c>
      <c r="F65" s="24">
        <v>839</v>
      </c>
      <c r="G65" s="23" t="s">
        <v>141</v>
      </c>
      <c r="H65" s="24">
        <v>1</v>
      </c>
      <c r="I65" s="27">
        <v>71131000000</v>
      </c>
      <c r="J65" s="85" t="s">
        <v>38</v>
      </c>
      <c r="K65" s="22">
        <v>720000</v>
      </c>
      <c r="L65" s="28" t="s">
        <v>69</v>
      </c>
      <c r="M65" s="25" t="s">
        <v>119</v>
      </c>
      <c r="N65" s="35" t="s">
        <v>34</v>
      </c>
      <c r="O65" s="17" t="s">
        <v>35</v>
      </c>
      <c r="P65" s="17" t="s">
        <v>35</v>
      </c>
      <c r="Q65" s="17"/>
      <c r="R65" s="17"/>
      <c r="S65" s="17"/>
      <c r="T65" s="127" t="s">
        <v>98</v>
      </c>
      <c r="U65" s="119" t="s">
        <v>104</v>
      </c>
      <c r="V65" s="119" t="s">
        <v>105</v>
      </c>
    </row>
    <row r="66" spans="1:22" ht="21" customHeight="1" x14ac:dyDescent="0.2">
      <c r="A66" s="255" t="s">
        <v>75</v>
      </c>
      <c r="B66" s="256"/>
      <c r="C66" s="256"/>
      <c r="D66" s="256"/>
      <c r="E66" s="256"/>
      <c r="F66" s="256"/>
      <c r="G66" s="256"/>
      <c r="H66" s="256"/>
      <c r="I66" s="256"/>
      <c r="J66" s="257"/>
      <c r="K66" s="59">
        <f>K65</f>
        <v>720000</v>
      </c>
      <c r="L66" s="258"/>
      <c r="M66" s="259"/>
      <c r="N66" s="259"/>
      <c r="O66" s="259"/>
      <c r="P66" s="259"/>
      <c r="Q66" s="72"/>
      <c r="R66" s="259"/>
      <c r="S66" s="263"/>
      <c r="T66" s="127"/>
      <c r="U66" s="119"/>
      <c r="V66" s="119"/>
    </row>
    <row r="67" spans="1:22" ht="21" customHeight="1" x14ac:dyDescent="0.2">
      <c r="A67" s="264" t="s">
        <v>85</v>
      </c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127"/>
      <c r="U67" s="119"/>
      <c r="V67" s="119"/>
    </row>
    <row r="68" spans="1:22" ht="53.25" customHeight="1" x14ac:dyDescent="0.2">
      <c r="A68" s="17">
        <v>24</v>
      </c>
      <c r="B68" s="25" t="s">
        <v>87</v>
      </c>
      <c r="C68" s="25" t="s">
        <v>88</v>
      </c>
      <c r="D68" s="26" t="s">
        <v>255</v>
      </c>
      <c r="E68" s="17" t="s">
        <v>256</v>
      </c>
      <c r="F68" s="25" t="s">
        <v>171</v>
      </c>
      <c r="G68" s="118" t="s">
        <v>170</v>
      </c>
      <c r="H68" s="24">
        <v>450</v>
      </c>
      <c r="I68" s="27">
        <v>71131000000</v>
      </c>
      <c r="J68" s="21" t="s">
        <v>38</v>
      </c>
      <c r="K68" s="22">
        <v>4632321.33</v>
      </c>
      <c r="L68" s="28" t="s">
        <v>69</v>
      </c>
      <c r="M68" s="17" t="s">
        <v>237</v>
      </c>
      <c r="N68" s="35" t="s">
        <v>34</v>
      </c>
      <c r="O68" s="17" t="s">
        <v>35</v>
      </c>
      <c r="P68" s="17" t="s">
        <v>35</v>
      </c>
      <c r="Q68" s="22">
        <v>1542882.6</v>
      </c>
      <c r="R68" s="17"/>
      <c r="S68" s="17"/>
      <c r="T68" s="127" t="s">
        <v>102</v>
      </c>
      <c r="U68" s="119" t="s">
        <v>104</v>
      </c>
      <c r="V68" s="119" t="s">
        <v>257</v>
      </c>
    </row>
    <row r="69" spans="1:22" ht="51.75" customHeight="1" x14ac:dyDescent="0.2">
      <c r="A69" s="17">
        <v>25</v>
      </c>
      <c r="B69" s="9" t="s">
        <v>87</v>
      </c>
      <c r="C69" s="9" t="s">
        <v>88</v>
      </c>
      <c r="D69" s="125" t="s">
        <v>96</v>
      </c>
      <c r="E69" s="93" t="s">
        <v>172</v>
      </c>
      <c r="F69" s="25" t="s">
        <v>171</v>
      </c>
      <c r="G69" s="89" t="s">
        <v>170</v>
      </c>
      <c r="H69" s="90">
        <v>380</v>
      </c>
      <c r="I69" s="91">
        <v>71131000000</v>
      </c>
      <c r="J69" s="78" t="s">
        <v>38</v>
      </c>
      <c r="K69" s="77">
        <v>3654378</v>
      </c>
      <c r="L69" s="86" t="s">
        <v>69</v>
      </c>
      <c r="M69" s="93" t="s">
        <v>237</v>
      </c>
      <c r="N69" s="92" t="s">
        <v>34</v>
      </c>
      <c r="O69" s="46" t="s">
        <v>35</v>
      </c>
      <c r="P69" s="39" t="s">
        <v>37</v>
      </c>
      <c r="Q69" s="61">
        <v>1217160</v>
      </c>
      <c r="R69" s="17"/>
      <c r="S69" s="17"/>
      <c r="T69" s="127" t="s">
        <v>95</v>
      </c>
      <c r="U69" s="119" t="s">
        <v>104</v>
      </c>
      <c r="V69" s="119" t="s">
        <v>257</v>
      </c>
    </row>
    <row r="70" spans="1:22" ht="21" customHeight="1" x14ac:dyDescent="0.2">
      <c r="A70" s="255" t="s">
        <v>86</v>
      </c>
      <c r="B70" s="270"/>
      <c r="C70" s="270"/>
      <c r="D70" s="270"/>
      <c r="E70" s="270"/>
      <c r="F70" s="270"/>
      <c r="G70" s="270"/>
      <c r="H70" s="270"/>
      <c r="I70" s="270"/>
      <c r="J70" s="271"/>
      <c r="K70" s="59">
        <f>SUM(K68:K69)</f>
        <v>8286699.3300000001</v>
      </c>
      <c r="L70" s="258"/>
      <c r="M70" s="259"/>
      <c r="N70" s="259"/>
      <c r="O70" s="259"/>
      <c r="P70" s="259"/>
      <c r="Q70" s="188">
        <f>SUM(Q68:Q69)</f>
        <v>2760042.6</v>
      </c>
      <c r="R70" s="259"/>
      <c r="S70" s="263"/>
      <c r="T70" s="127"/>
      <c r="U70" s="119"/>
      <c r="V70" s="119"/>
    </row>
    <row r="71" spans="1:22" ht="21" customHeight="1" x14ac:dyDescent="0.2">
      <c r="A71" s="264" t="s">
        <v>114</v>
      </c>
      <c r="B71" s="265"/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127"/>
      <c r="U71" s="119"/>
      <c r="V71" s="119"/>
    </row>
    <row r="72" spans="1:22" ht="95.25" customHeight="1" x14ac:dyDescent="0.2">
      <c r="A72" s="17">
        <v>26</v>
      </c>
      <c r="B72" s="9" t="s">
        <v>91</v>
      </c>
      <c r="C72" s="9" t="s">
        <v>92</v>
      </c>
      <c r="D72" s="125" t="s">
        <v>169</v>
      </c>
      <c r="E72" s="87" t="s">
        <v>93</v>
      </c>
      <c r="F72" s="25" t="s">
        <v>171</v>
      </c>
      <c r="G72" s="89" t="s">
        <v>170</v>
      </c>
      <c r="H72" s="90">
        <v>700</v>
      </c>
      <c r="I72" s="91">
        <v>71131000000</v>
      </c>
      <c r="J72" s="78" t="s">
        <v>38</v>
      </c>
      <c r="K72" s="77">
        <v>594000</v>
      </c>
      <c r="L72" s="28" t="s">
        <v>69</v>
      </c>
      <c r="M72" s="28" t="s">
        <v>185</v>
      </c>
      <c r="N72" s="17" t="s">
        <v>41</v>
      </c>
      <c r="O72" s="35" t="s">
        <v>37</v>
      </c>
      <c r="P72" s="84" t="s">
        <v>37</v>
      </c>
      <c r="Q72" s="61">
        <v>41600</v>
      </c>
      <c r="R72" s="72"/>
      <c r="S72" s="17"/>
      <c r="T72" s="127" t="s">
        <v>95</v>
      </c>
      <c r="U72" s="119" t="s">
        <v>104</v>
      </c>
      <c r="V72" s="119" t="s">
        <v>254</v>
      </c>
    </row>
    <row r="73" spans="1:22" ht="21" customHeight="1" x14ac:dyDescent="0.2">
      <c r="A73" s="255" t="s">
        <v>115</v>
      </c>
      <c r="B73" s="256"/>
      <c r="C73" s="256"/>
      <c r="D73" s="256"/>
      <c r="E73" s="256"/>
      <c r="F73" s="256"/>
      <c r="G73" s="256"/>
      <c r="H73" s="256"/>
      <c r="I73" s="256"/>
      <c r="J73" s="257"/>
      <c r="K73" s="59">
        <f>K72</f>
        <v>594000</v>
      </c>
      <c r="L73" s="258"/>
      <c r="M73" s="259"/>
      <c r="N73" s="259"/>
      <c r="O73" s="259"/>
      <c r="P73" s="259"/>
      <c r="Q73" s="11">
        <f>Q72</f>
        <v>41600</v>
      </c>
      <c r="R73" s="259"/>
      <c r="S73" s="263"/>
      <c r="T73" s="127"/>
      <c r="U73" s="119"/>
      <c r="V73" s="119"/>
    </row>
    <row r="74" spans="1:22" ht="21" customHeight="1" x14ac:dyDescent="0.2">
      <c r="A74" s="264" t="s">
        <v>304</v>
      </c>
      <c r="B74" s="265"/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127"/>
      <c r="U74" s="119"/>
      <c r="V74" s="119"/>
    </row>
    <row r="75" spans="1:22" ht="109.5" customHeight="1" x14ac:dyDescent="0.2">
      <c r="A75" s="12">
        <v>27</v>
      </c>
      <c r="B75" s="25" t="s">
        <v>299</v>
      </c>
      <c r="C75" s="25" t="s">
        <v>300</v>
      </c>
      <c r="D75" s="26" t="s">
        <v>335</v>
      </c>
      <c r="E75" s="29" t="s">
        <v>301</v>
      </c>
      <c r="F75" s="88">
        <v>876</v>
      </c>
      <c r="G75" s="89" t="s">
        <v>33</v>
      </c>
      <c r="H75" s="24">
        <v>1</v>
      </c>
      <c r="I75" s="27">
        <v>71131000000</v>
      </c>
      <c r="J75" s="21" t="s">
        <v>302</v>
      </c>
      <c r="K75" s="22">
        <v>36433000</v>
      </c>
      <c r="L75" s="28" t="s">
        <v>69</v>
      </c>
      <c r="M75" s="28" t="s">
        <v>185</v>
      </c>
      <c r="N75" s="17" t="s">
        <v>303</v>
      </c>
      <c r="O75" s="35" t="s">
        <v>37</v>
      </c>
      <c r="P75" s="58" t="s">
        <v>35</v>
      </c>
      <c r="Q75" s="20"/>
      <c r="R75" s="17"/>
      <c r="S75" s="17"/>
      <c r="T75" s="127" t="s">
        <v>305</v>
      </c>
      <c r="U75" s="119" t="s">
        <v>110</v>
      </c>
      <c r="V75" s="119" t="s">
        <v>240</v>
      </c>
    </row>
    <row r="76" spans="1:22" ht="21" customHeight="1" x14ac:dyDescent="0.2">
      <c r="A76" s="266" t="s">
        <v>306</v>
      </c>
      <c r="B76" s="273"/>
      <c r="C76" s="273"/>
      <c r="D76" s="273"/>
      <c r="E76" s="273"/>
      <c r="F76" s="273"/>
      <c r="G76" s="273"/>
      <c r="H76" s="273"/>
      <c r="I76" s="273"/>
      <c r="J76" s="273"/>
      <c r="K76" s="59">
        <f>K75</f>
        <v>36433000</v>
      </c>
      <c r="L76" s="56"/>
      <c r="M76" s="139"/>
      <c r="N76" s="139"/>
      <c r="O76" s="139"/>
      <c r="P76" s="139"/>
      <c r="Q76" s="16"/>
      <c r="R76" s="139"/>
      <c r="S76" s="139"/>
      <c r="T76" s="127"/>
      <c r="U76" s="119"/>
      <c r="V76" s="119"/>
    </row>
    <row r="77" spans="1:22" ht="21" customHeight="1" x14ac:dyDescent="0.2">
      <c r="A77" s="264" t="s">
        <v>183</v>
      </c>
      <c r="B77" s="265"/>
      <c r="C77" s="265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265"/>
      <c r="T77" s="127"/>
      <c r="U77" s="119"/>
      <c r="V77" s="119"/>
    </row>
    <row r="78" spans="1:22" ht="67.5" customHeight="1" x14ac:dyDescent="0.2">
      <c r="A78" s="12">
        <v>28</v>
      </c>
      <c r="B78" s="17" t="s">
        <v>133</v>
      </c>
      <c r="C78" s="17" t="s">
        <v>134</v>
      </c>
      <c r="D78" s="17" t="s">
        <v>248</v>
      </c>
      <c r="E78" s="17" t="s">
        <v>135</v>
      </c>
      <c r="F78" s="29">
        <v>792</v>
      </c>
      <c r="G78" s="23" t="s">
        <v>296</v>
      </c>
      <c r="H78" s="24">
        <v>1</v>
      </c>
      <c r="I78" s="27">
        <v>71131000000</v>
      </c>
      <c r="J78" s="21" t="s">
        <v>38</v>
      </c>
      <c r="K78" s="22">
        <v>211750</v>
      </c>
      <c r="L78" s="41" t="s">
        <v>69</v>
      </c>
      <c r="M78" s="41" t="s">
        <v>185</v>
      </c>
      <c r="N78" s="17" t="s">
        <v>66</v>
      </c>
      <c r="O78" s="17" t="s">
        <v>37</v>
      </c>
      <c r="P78" s="17" t="s">
        <v>35</v>
      </c>
      <c r="Q78" s="1"/>
      <c r="R78" s="126"/>
      <c r="S78" s="126"/>
      <c r="T78" s="127" t="s">
        <v>249</v>
      </c>
      <c r="U78" s="119" t="s">
        <v>104</v>
      </c>
      <c r="V78" s="119" t="s">
        <v>250</v>
      </c>
    </row>
    <row r="79" spans="1:22" ht="21" customHeight="1" x14ac:dyDescent="0.2">
      <c r="A79" s="266" t="s">
        <v>184</v>
      </c>
      <c r="B79" s="267"/>
      <c r="C79" s="267"/>
      <c r="D79" s="267"/>
      <c r="E79" s="267"/>
      <c r="F79" s="267"/>
      <c r="G79" s="267"/>
      <c r="H79" s="267"/>
      <c r="I79" s="267"/>
      <c r="J79" s="267"/>
      <c r="K79" s="14">
        <f>K78</f>
        <v>211750</v>
      </c>
      <c r="L79" s="258"/>
      <c r="M79" s="259"/>
      <c r="N79" s="259"/>
      <c r="O79" s="259"/>
      <c r="P79" s="259"/>
      <c r="Q79" s="1"/>
      <c r="R79" s="259"/>
      <c r="S79" s="263"/>
      <c r="T79" s="127"/>
      <c r="U79" s="131"/>
      <c r="V79" s="131"/>
    </row>
    <row r="80" spans="1:22" ht="21" customHeight="1" x14ac:dyDescent="0.2">
      <c r="A80" s="264" t="s">
        <v>199</v>
      </c>
      <c r="B80" s="265"/>
      <c r="C80" s="265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265"/>
      <c r="T80" s="127"/>
      <c r="U80" s="131"/>
      <c r="V80" s="131"/>
    </row>
    <row r="81" spans="1:22" ht="108.75" customHeight="1" x14ac:dyDescent="0.2">
      <c r="A81" s="12">
        <v>29</v>
      </c>
      <c r="B81" s="25" t="s">
        <v>39</v>
      </c>
      <c r="C81" s="25" t="s">
        <v>46</v>
      </c>
      <c r="D81" s="26" t="s">
        <v>258</v>
      </c>
      <c r="E81" s="26" t="s">
        <v>259</v>
      </c>
      <c r="F81" s="30">
        <v>876</v>
      </c>
      <c r="G81" s="23" t="s">
        <v>33</v>
      </c>
      <c r="H81" s="24">
        <v>1</v>
      </c>
      <c r="I81" s="27">
        <v>71100000000</v>
      </c>
      <c r="J81" s="21" t="s">
        <v>40</v>
      </c>
      <c r="K81" s="22">
        <v>900397.33</v>
      </c>
      <c r="L81" s="21" t="s">
        <v>69</v>
      </c>
      <c r="M81" s="21" t="s">
        <v>69</v>
      </c>
      <c r="N81" s="17" t="s">
        <v>36</v>
      </c>
      <c r="O81" s="17" t="s">
        <v>37</v>
      </c>
      <c r="P81" s="39" t="s">
        <v>37</v>
      </c>
      <c r="Q81" s="1"/>
      <c r="R81" s="107" t="s">
        <v>222</v>
      </c>
      <c r="S81" s="107"/>
      <c r="T81" s="127" t="s">
        <v>102</v>
      </c>
      <c r="U81" s="119" t="s">
        <v>104</v>
      </c>
      <c r="V81" s="119" t="s">
        <v>110</v>
      </c>
    </row>
    <row r="82" spans="1:22" ht="96.75" customHeight="1" x14ac:dyDescent="0.2">
      <c r="A82" s="12">
        <v>30</v>
      </c>
      <c r="B82" s="9" t="s">
        <v>307</v>
      </c>
      <c r="C82" s="9" t="s">
        <v>308</v>
      </c>
      <c r="D82" s="10" t="s">
        <v>309</v>
      </c>
      <c r="E82" s="87" t="s">
        <v>310</v>
      </c>
      <c r="F82" s="125">
        <v>796</v>
      </c>
      <c r="G82" s="87" t="s">
        <v>42</v>
      </c>
      <c r="H82" s="91">
        <v>7</v>
      </c>
      <c r="I82" s="91">
        <v>71131000000</v>
      </c>
      <c r="J82" s="78" t="s">
        <v>38</v>
      </c>
      <c r="K82" s="77">
        <v>7654800</v>
      </c>
      <c r="L82" s="86" t="s">
        <v>69</v>
      </c>
      <c r="M82" s="86" t="s">
        <v>118</v>
      </c>
      <c r="N82" s="93" t="s">
        <v>36</v>
      </c>
      <c r="O82" s="87" t="s">
        <v>37</v>
      </c>
      <c r="P82" s="87" t="s">
        <v>35</v>
      </c>
      <c r="Q82" s="1"/>
      <c r="R82" s="142" t="s">
        <v>311</v>
      </c>
      <c r="S82" s="140"/>
      <c r="T82" s="119" t="s">
        <v>99</v>
      </c>
      <c r="U82" s="119" t="s">
        <v>110</v>
      </c>
      <c r="V82" s="119" t="s">
        <v>106</v>
      </c>
    </row>
    <row r="83" spans="1:22" ht="61.5" customHeight="1" x14ac:dyDescent="0.2">
      <c r="A83" s="12">
        <v>31</v>
      </c>
      <c r="B83" s="25" t="s">
        <v>318</v>
      </c>
      <c r="C83" s="25" t="s">
        <v>319</v>
      </c>
      <c r="D83" s="145" t="s">
        <v>320</v>
      </c>
      <c r="E83" s="17" t="s">
        <v>321</v>
      </c>
      <c r="F83" s="29">
        <v>796</v>
      </c>
      <c r="G83" s="121" t="s">
        <v>322</v>
      </c>
      <c r="H83" s="121">
        <v>26</v>
      </c>
      <c r="I83" s="27">
        <v>71121656000</v>
      </c>
      <c r="J83" s="21" t="s">
        <v>323</v>
      </c>
      <c r="K83" s="22">
        <v>1051526.6599999999</v>
      </c>
      <c r="L83" s="121" t="s">
        <v>69</v>
      </c>
      <c r="M83" s="121" t="s">
        <v>118</v>
      </c>
      <c r="N83" s="29" t="s">
        <v>41</v>
      </c>
      <c r="O83" s="29" t="s">
        <v>37</v>
      </c>
      <c r="P83" s="143" t="s">
        <v>37</v>
      </c>
      <c r="Q83" s="1"/>
      <c r="R83" s="140" t="s">
        <v>324</v>
      </c>
      <c r="S83" s="140"/>
      <c r="T83" s="119" t="s">
        <v>205</v>
      </c>
      <c r="U83" s="119" t="s">
        <v>110</v>
      </c>
      <c r="V83" s="119" t="s">
        <v>107</v>
      </c>
    </row>
    <row r="84" spans="1:22" ht="79.5" customHeight="1" x14ac:dyDescent="0.2">
      <c r="A84" s="12">
        <v>34</v>
      </c>
      <c r="B84" s="25" t="s">
        <v>325</v>
      </c>
      <c r="C84" s="25" t="s">
        <v>326</v>
      </c>
      <c r="D84" s="145" t="s">
        <v>327</v>
      </c>
      <c r="E84" s="17" t="s">
        <v>328</v>
      </c>
      <c r="F84" s="29">
        <v>796</v>
      </c>
      <c r="G84" s="17" t="s">
        <v>322</v>
      </c>
      <c r="H84" s="24">
        <v>2</v>
      </c>
      <c r="I84" s="27">
        <v>71121656000</v>
      </c>
      <c r="J84" s="21" t="s">
        <v>329</v>
      </c>
      <c r="K84" s="144">
        <v>3301333.33</v>
      </c>
      <c r="L84" s="22" t="s">
        <v>69</v>
      </c>
      <c r="M84" s="28" t="s">
        <v>118</v>
      </c>
      <c r="N84" s="21" t="s">
        <v>36</v>
      </c>
      <c r="O84" s="35" t="s">
        <v>330</v>
      </c>
      <c r="P84" s="58" t="s">
        <v>35</v>
      </c>
      <c r="Q84" s="1"/>
      <c r="R84" s="140" t="s">
        <v>331</v>
      </c>
      <c r="S84" s="140"/>
      <c r="T84" s="119" t="s">
        <v>100</v>
      </c>
      <c r="U84" s="119" t="s">
        <v>110</v>
      </c>
      <c r="V84" s="119" t="s">
        <v>111</v>
      </c>
    </row>
    <row r="85" spans="1:22" ht="171" customHeight="1" x14ac:dyDescent="0.2">
      <c r="A85" s="12">
        <v>35</v>
      </c>
      <c r="B85" s="25" t="s">
        <v>312</v>
      </c>
      <c r="C85" s="25" t="s">
        <v>313</v>
      </c>
      <c r="D85" s="145" t="s">
        <v>332</v>
      </c>
      <c r="E85" s="25" t="s">
        <v>333</v>
      </c>
      <c r="F85" s="121">
        <v>876</v>
      </c>
      <c r="G85" s="121" t="s">
        <v>142</v>
      </c>
      <c r="H85" s="121">
        <v>1</v>
      </c>
      <c r="I85" s="27">
        <v>71129000028</v>
      </c>
      <c r="J85" s="21" t="s">
        <v>334</v>
      </c>
      <c r="K85" s="147">
        <v>915419.51</v>
      </c>
      <c r="L85" s="22" t="s">
        <v>69</v>
      </c>
      <c r="M85" s="28" t="s">
        <v>119</v>
      </c>
      <c r="N85" s="21" t="s">
        <v>36</v>
      </c>
      <c r="O85" s="29" t="s">
        <v>37</v>
      </c>
      <c r="P85" s="143" t="s">
        <v>37</v>
      </c>
      <c r="Q85" s="1"/>
      <c r="R85" s="146"/>
      <c r="S85" s="146"/>
      <c r="T85" s="119" t="s">
        <v>205</v>
      </c>
      <c r="U85" s="119" t="s">
        <v>110</v>
      </c>
      <c r="V85" s="119" t="s">
        <v>112</v>
      </c>
    </row>
    <row r="86" spans="1:22" ht="21" customHeight="1" x14ac:dyDescent="0.2">
      <c r="A86" s="266" t="s">
        <v>207</v>
      </c>
      <c r="B86" s="267"/>
      <c r="C86" s="267"/>
      <c r="D86" s="267"/>
      <c r="E86" s="267"/>
      <c r="F86" s="267"/>
      <c r="G86" s="267"/>
      <c r="H86" s="267"/>
      <c r="I86" s="267"/>
      <c r="J86" s="267"/>
      <c r="K86" s="14">
        <f>SUM(K81:K85)</f>
        <v>13823476.83</v>
      </c>
      <c r="L86" s="56"/>
      <c r="M86" s="107"/>
      <c r="N86" s="107"/>
      <c r="O86" s="107"/>
      <c r="P86" s="107"/>
      <c r="Q86" s="1"/>
      <c r="R86" s="107"/>
      <c r="S86" s="107"/>
      <c r="T86" s="127"/>
      <c r="U86" s="131"/>
      <c r="V86" s="131"/>
    </row>
    <row r="87" spans="1:22" ht="21" customHeight="1" x14ac:dyDescent="0.2">
      <c r="A87" s="278" t="s">
        <v>271</v>
      </c>
      <c r="B87" s="279"/>
      <c r="C87" s="279"/>
      <c r="D87" s="279"/>
      <c r="E87" s="279"/>
      <c r="F87" s="279"/>
      <c r="G87" s="279"/>
      <c r="H87" s="279"/>
      <c r="I87" s="279"/>
      <c r="J87" s="280"/>
      <c r="K87" s="69">
        <f>K25+K28+K34+K38+K41+K44+K48+K51+K54+K57+K60+K63+K66+K70+K73+K76+K79+K86</f>
        <v>148218961.06000003</v>
      </c>
      <c r="L87" s="274"/>
      <c r="M87" s="275"/>
      <c r="N87" s="275"/>
      <c r="O87" s="275"/>
      <c r="P87" s="275"/>
      <c r="Q87" s="36">
        <f>Q70+Q73</f>
        <v>2801642.6</v>
      </c>
      <c r="R87" s="72"/>
      <c r="S87" s="72"/>
      <c r="T87" s="127"/>
      <c r="U87" s="132"/>
      <c r="V87" s="132"/>
    </row>
    <row r="88" spans="1:22" ht="10.5" customHeight="1" x14ac:dyDescent="0.2">
      <c r="A88" s="277"/>
      <c r="B88" s="277"/>
      <c r="C88" s="277"/>
      <c r="D88" s="277"/>
      <c r="E88" s="277"/>
      <c r="F88" s="277"/>
      <c r="G88" s="277"/>
      <c r="H88" s="277"/>
      <c r="I88" s="277"/>
      <c r="J88" s="277"/>
      <c r="K88" s="277"/>
      <c r="L88" s="277"/>
      <c r="M88" s="277"/>
      <c r="N88" s="277"/>
      <c r="O88" s="277"/>
      <c r="P88" s="277"/>
      <c r="Q88" s="277"/>
      <c r="R88" s="277"/>
      <c r="S88" s="277"/>
    </row>
    <row r="89" spans="1:22" ht="3.75" customHeight="1" x14ac:dyDescent="0.2">
      <c r="A89" s="277"/>
      <c r="B89" s="277"/>
      <c r="C89" s="277"/>
      <c r="D89" s="277"/>
      <c r="E89" s="277"/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</row>
    <row r="91" spans="1:22" ht="22.5" customHeight="1" x14ac:dyDescent="0.2">
      <c r="A91" s="276" t="s">
        <v>585</v>
      </c>
      <c r="B91" s="276"/>
      <c r="C91" s="276"/>
      <c r="D91" s="276"/>
      <c r="E91" s="276"/>
      <c r="F91" s="276"/>
      <c r="G91" s="276"/>
      <c r="H91" s="276"/>
      <c r="I91" s="276"/>
      <c r="J91" s="276"/>
      <c r="K91" s="276"/>
      <c r="L91" s="276"/>
      <c r="M91" s="276"/>
      <c r="N91" s="276"/>
      <c r="O91" s="276"/>
      <c r="P91" s="276"/>
      <c r="Q91" s="276"/>
      <c r="R91" s="276"/>
      <c r="S91" s="276"/>
      <c r="U91" s="31" t="s">
        <v>47</v>
      </c>
    </row>
    <row r="92" spans="1:22" x14ac:dyDescent="0.2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</row>
    <row r="93" spans="1:22" ht="15" customHeight="1" x14ac:dyDescent="0.2">
      <c r="A93" s="276" t="s">
        <v>584</v>
      </c>
      <c r="B93" s="276"/>
      <c r="C93" s="276"/>
      <c r="D93" s="276"/>
      <c r="E93" s="276"/>
      <c r="F93" s="276"/>
      <c r="G93" s="276"/>
      <c r="H93" s="276"/>
      <c r="I93" s="276"/>
      <c r="J93" s="276"/>
      <c r="K93" s="276"/>
      <c r="L93" s="276"/>
      <c r="M93" s="276"/>
      <c r="N93" s="276"/>
      <c r="O93" s="276"/>
      <c r="P93" s="276"/>
      <c r="Q93" s="276"/>
      <c r="R93" s="276"/>
      <c r="S93" s="276"/>
    </row>
    <row r="94" spans="1:22" x14ac:dyDescent="0.2">
      <c r="A94" s="276"/>
      <c r="B94" s="276"/>
      <c r="C94" s="276"/>
      <c r="D94" s="276"/>
      <c r="E94" s="276"/>
      <c r="F94" s="276"/>
      <c r="G94" s="276"/>
      <c r="H94" s="276"/>
      <c r="I94" s="276"/>
      <c r="J94" s="276"/>
      <c r="K94" s="276"/>
      <c r="L94" s="276"/>
      <c r="M94" s="276"/>
      <c r="N94" s="276"/>
      <c r="O94" s="276"/>
      <c r="P94" s="276"/>
      <c r="Q94" s="276"/>
      <c r="R94" s="276"/>
      <c r="S94" s="276"/>
    </row>
    <row r="96" spans="1:22" ht="24" customHeight="1" x14ac:dyDescent="0.2">
      <c r="A96" s="252" t="s">
        <v>0</v>
      </c>
      <c r="B96" s="246" t="s">
        <v>1</v>
      </c>
      <c r="C96" s="246" t="s">
        <v>2</v>
      </c>
      <c r="D96" s="249" t="s">
        <v>21</v>
      </c>
      <c r="E96" s="250"/>
      <c r="F96" s="250"/>
      <c r="G96" s="250"/>
      <c r="H96" s="250"/>
      <c r="I96" s="250"/>
      <c r="J96" s="250"/>
      <c r="K96" s="250"/>
      <c r="L96" s="250"/>
      <c r="M96" s="251"/>
      <c r="N96" s="246" t="s">
        <v>15</v>
      </c>
      <c r="O96" s="246" t="s">
        <v>16</v>
      </c>
      <c r="P96" s="246" t="s">
        <v>18</v>
      </c>
      <c r="Q96" s="246" t="s">
        <v>224</v>
      </c>
      <c r="R96" s="246" t="s">
        <v>19</v>
      </c>
      <c r="S96" s="246" t="s">
        <v>20</v>
      </c>
    </row>
    <row r="97" spans="1:19" ht="63.75" customHeight="1" x14ac:dyDescent="0.2">
      <c r="A97" s="253"/>
      <c r="B97" s="247"/>
      <c r="C97" s="247"/>
      <c r="D97" s="246" t="s">
        <v>3</v>
      </c>
      <c r="E97" s="246" t="s">
        <v>4</v>
      </c>
      <c r="F97" s="249" t="s">
        <v>5</v>
      </c>
      <c r="G97" s="251"/>
      <c r="H97" s="252" t="s">
        <v>8</v>
      </c>
      <c r="I97" s="249" t="s">
        <v>9</v>
      </c>
      <c r="J97" s="251"/>
      <c r="K97" s="246" t="s">
        <v>11</v>
      </c>
      <c r="L97" s="249" t="s">
        <v>12</v>
      </c>
      <c r="M97" s="251"/>
      <c r="N97" s="247"/>
      <c r="O97" s="248"/>
      <c r="P97" s="248"/>
      <c r="Q97" s="247"/>
      <c r="R97" s="247"/>
      <c r="S97" s="247"/>
    </row>
    <row r="98" spans="1:19" ht="83.25" customHeight="1" x14ac:dyDescent="0.2">
      <c r="A98" s="254"/>
      <c r="B98" s="248"/>
      <c r="C98" s="248"/>
      <c r="D98" s="284"/>
      <c r="E98" s="284"/>
      <c r="F98" s="60" t="s">
        <v>6</v>
      </c>
      <c r="G98" s="60" t="s">
        <v>7</v>
      </c>
      <c r="H98" s="272"/>
      <c r="I98" s="60" t="s">
        <v>10</v>
      </c>
      <c r="J98" s="60" t="s">
        <v>7</v>
      </c>
      <c r="K98" s="284"/>
      <c r="L98" s="35" t="s">
        <v>13</v>
      </c>
      <c r="M98" s="35" t="s">
        <v>14</v>
      </c>
      <c r="N98" s="248"/>
      <c r="O98" s="35" t="s">
        <v>17</v>
      </c>
      <c r="P98" s="35" t="s">
        <v>17</v>
      </c>
      <c r="Q98" s="248"/>
      <c r="R98" s="248"/>
      <c r="S98" s="248"/>
    </row>
    <row r="99" spans="1:19" x14ac:dyDescent="0.2">
      <c r="A99" s="35">
        <v>1</v>
      </c>
      <c r="B99" s="35">
        <v>2</v>
      </c>
      <c r="C99" s="35">
        <v>3</v>
      </c>
      <c r="D99" s="35">
        <v>4</v>
      </c>
      <c r="E99" s="35">
        <v>5</v>
      </c>
      <c r="F99" s="35">
        <v>6</v>
      </c>
      <c r="G99" s="35">
        <v>7</v>
      </c>
      <c r="H99" s="35">
        <v>8</v>
      </c>
      <c r="I99" s="35">
        <v>9</v>
      </c>
      <c r="J99" s="35">
        <v>10</v>
      </c>
      <c r="K99" s="35">
        <v>11</v>
      </c>
      <c r="L99" s="35">
        <v>12</v>
      </c>
      <c r="M99" s="35">
        <v>13</v>
      </c>
      <c r="N99" s="35">
        <v>14</v>
      </c>
      <c r="O99" s="35">
        <v>15</v>
      </c>
      <c r="P99" s="35">
        <v>16</v>
      </c>
      <c r="Q99" s="35">
        <v>17</v>
      </c>
      <c r="R99" s="35">
        <v>18</v>
      </c>
      <c r="S99" s="35">
        <v>21</v>
      </c>
    </row>
    <row r="100" spans="1:19" ht="76.5" x14ac:dyDescent="0.2">
      <c r="A100" s="72">
        <v>1</v>
      </c>
      <c r="B100" s="25" t="s">
        <v>65</v>
      </c>
      <c r="C100" s="25" t="s">
        <v>124</v>
      </c>
      <c r="D100" s="10" t="s">
        <v>238</v>
      </c>
      <c r="E100" s="3" t="s">
        <v>269</v>
      </c>
      <c r="F100" s="29">
        <v>168</v>
      </c>
      <c r="G100" s="23" t="s">
        <v>123</v>
      </c>
      <c r="H100" s="5">
        <v>8005</v>
      </c>
      <c r="I100" s="27">
        <v>71100000000</v>
      </c>
      <c r="J100" s="21" t="s">
        <v>40</v>
      </c>
      <c r="K100" s="13">
        <v>48628350</v>
      </c>
      <c r="L100" s="8" t="s">
        <v>69</v>
      </c>
      <c r="M100" s="3" t="s">
        <v>119</v>
      </c>
      <c r="N100" s="17" t="s">
        <v>66</v>
      </c>
      <c r="O100" s="35" t="s">
        <v>37</v>
      </c>
      <c r="P100" s="84" t="s">
        <v>37</v>
      </c>
      <c r="Q100" s="61"/>
      <c r="R100" s="35"/>
      <c r="S100" s="58"/>
    </row>
    <row r="101" spans="1:19" ht="63.75" x14ac:dyDescent="0.2">
      <c r="A101" s="72">
        <v>2</v>
      </c>
      <c r="B101" s="25" t="s">
        <v>39</v>
      </c>
      <c r="C101" s="25" t="s">
        <v>129</v>
      </c>
      <c r="D101" s="26" t="s">
        <v>239</v>
      </c>
      <c r="E101" s="29" t="s">
        <v>130</v>
      </c>
      <c r="F101" s="29">
        <v>168</v>
      </c>
      <c r="G101" s="23" t="s">
        <v>123</v>
      </c>
      <c r="H101" s="24">
        <v>600</v>
      </c>
      <c r="I101" s="27">
        <v>71100000000</v>
      </c>
      <c r="J101" s="21" t="s">
        <v>221</v>
      </c>
      <c r="K101" s="22">
        <v>436000</v>
      </c>
      <c r="L101" s="8" t="s">
        <v>69</v>
      </c>
      <c r="M101" s="8" t="s">
        <v>118</v>
      </c>
      <c r="N101" s="17" t="s">
        <v>36</v>
      </c>
      <c r="O101" s="35" t="s">
        <v>37</v>
      </c>
      <c r="P101" s="84" t="s">
        <v>37</v>
      </c>
      <c r="Q101" s="61"/>
      <c r="R101" s="35"/>
      <c r="S101" s="58"/>
    </row>
    <row r="102" spans="1:19" ht="63.75" x14ac:dyDescent="0.2">
      <c r="A102" s="72">
        <v>3</v>
      </c>
      <c r="B102" s="25" t="s">
        <v>39</v>
      </c>
      <c r="C102" s="25" t="s">
        <v>129</v>
      </c>
      <c r="D102" s="26" t="s">
        <v>239</v>
      </c>
      <c r="E102" s="29" t="s">
        <v>130</v>
      </c>
      <c r="F102" s="29">
        <v>168</v>
      </c>
      <c r="G102" s="23" t="s">
        <v>123</v>
      </c>
      <c r="H102" s="24">
        <v>2000</v>
      </c>
      <c r="I102" s="27">
        <v>71100000000</v>
      </c>
      <c r="J102" s="21" t="s">
        <v>221</v>
      </c>
      <c r="K102" s="22">
        <v>1453333.33</v>
      </c>
      <c r="L102" s="8" t="s">
        <v>69</v>
      </c>
      <c r="M102" s="8" t="s">
        <v>118</v>
      </c>
      <c r="N102" s="17" t="s">
        <v>36</v>
      </c>
      <c r="O102" s="35" t="s">
        <v>37</v>
      </c>
      <c r="P102" s="84" t="s">
        <v>37</v>
      </c>
      <c r="Q102" s="61"/>
      <c r="R102" s="35"/>
      <c r="S102" s="58"/>
    </row>
    <row r="103" spans="1:19" ht="76.5" x14ac:dyDescent="0.2">
      <c r="A103" s="141">
        <v>4</v>
      </c>
      <c r="B103" s="25" t="s">
        <v>117</v>
      </c>
      <c r="C103" s="25" t="s">
        <v>116</v>
      </c>
      <c r="D103" s="26" t="s">
        <v>198</v>
      </c>
      <c r="E103" s="26" t="s">
        <v>82</v>
      </c>
      <c r="F103" s="30">
        <v>876</v>
      </c>
      <c r="G103" s="23" t="s">
        <v>33</v>
      </c>
      <c r="H103" s="24">
        <v>1</v>
      </c>
      <c r="I103" s="27">
        <v>71131000000</v>
      </c>
      <c r="J103" s="21" t="s">
        <v>38</v>
      </c>
      <c r="K103" s="22">
        <v>2951112</v>
      </c>
      <c r="L103" s="21" t="s">
        <v>69</v>
      </c>
      <c r="M103" s="21" t="s">
        <v>119</v>
      </c>
      <c r="N103" s="17" t="s">
        <v>36</v>
      </c>
      <c r="O103" s="17" t="s">
        <v>37</v>
      </c>
      <c r="P103" s="39" t="s">
        <v>37</v>
      </c>
      <c r="Q103" s="72"/>
      <c r="R103" s="72"/>
      <c r="S103" s="17"/>
    </row>
    <row r="104" spans="1:19" ht="114.75" x14ac:dyDescent="0.2">
      <c r="A104" s="141">
        <v>5</v>
      </c>
      <c r="B104" s="8" t="s">
        <v>150</v>
      </c>
      <c r="C104" s="8" t="s">
        <v>151</v>
      </c>
      <c r="D104" s="86" t="s">
        <v>217</v>
      </c>
      <c r="E104" s="87" t="s">
        <v>152</v>
      </c>
      <c r="F104" s="87">
        <v>876</v>
      </c>
      <c r="G104" s="87" t="s">
        <v>33</v>
      </c>
      <c r="H104" s="91">
        <v>1</v>
      </c>
      <c r="I104" s="91">
        <v>71119000000</v>
      </c>
      <c r="J104" s="78" t="s">
        <v>38</v>
      </c>
      <c r="K104" s="77">
        <v>6766672.46</v>
      </c>
      <c r="L104" s="8" t="s">
        <v>69</v>
      </c>
      <c r="M104" s="8" t="s">
        <v>69</v>
      </c>
      <c r="N104" s="15" t="s">
        <v>36</v>
      </c>
      <c r="O104" s="3" t="s">
        <v>37</v>
      </c>
      <c r="P104" s="104" t="s">
        <v>37</v>
      </c>
      <c r="Q104" s="72"/>
      <c r="R104" s="72"/>
      <c r="S104" s="17"/>
    </row>
    <row r="105" spans="1:19" ht="114.75" x14ac:dyDescent="0.2">
      <c r="A105" s="141">
        <v>6</v>
      </c>
      <c r="B105" s="86" t="s">
        <v>148</v>
      </c>
      <c r="C105" s="86" t="s">
        <v>149</v>
      </c>
      <c r="D105" s="125" t="s">
        <v>279</v>
      </c>
      <c r="E105" s="87" t="s">
        <v>152</v>
      </c>
      <c r="F105" s="87">
        <v>796</v>
      </c>
      <c r="G105" s="87" t="s">
        <v>42</v>
      </c>
      <c r="H105" s="125">
        <v>3</v>
      </c>
      <c r="I105" s="91">
        <v>71131000000</v>
      </c>
      <c r="J105" s="78" t="s">
        <v>38</v>
      </c>
      <c r="K105" s="77">
        <v>6546800</v>
      </c>
      <c r="L105" s="8" t="s">
        <v>69</v>
      </c>
      <c r="M105" s="86" t="s">
        <v>118</v>
      </c>
      <c r="N105" s="93" t="s">
        <v>36</v>
      </c>
      <c r="O105" s="87" t="s">
        <v>37</v>
      </c>
      <c r="P105" s="104" t="s">
        <v>37</v>
      </c>
      <c r="Q105" s="61"/>
      <c r="R105" s="35"/>
      <c r="S105" s="58"/>
    </row>
    <row r="106" spans="1:19" ht="114.75" x14ac:dyDescent="0.2">
      <c r="A106" s="141">
        <v>7</v>
      </c>
      <c r="B106" s="9" t="s">
        <v>150</v>
      </c>
      <c r="C106" s="9" t="s">
        <v>151</v>
      </c>
      <c r="D106" s="125" t="s">
        <v>193</v>
      </c>
      <c r="E106" s="87" t="s">
        <v>152</v>
      </c>
      <c r="F106" s="87">
        <v>796</v>
      </c>
      <c r="G106" s="87" t="s">
        <v>33</v>
      </c>
      <c r="H106" s="125">
        <v>1</v>
      </c>
      <c r="I106" s="91">
        <v>71131000000</v>
      </c>
      <c r="J106" s="78" t="s">
        <v>38</v>
      </c>
      <c r="K106" s="77">
        <v>4852320</v>
      </c>
      <c r="L106" s="8" t="s">
        <v>69</v>
      </c>
      <c r="M106" s="86" t="s">
        <v>118</v>
      </c>
      <c r="N106" s="15" t="s">
        <v>66</v>
      </c>
      <c r="O106" s="87" t="s">
        <v>37</v>
      </c>
      <c r="P106" s="104" t="s">
        <v>37</v>
      </c>
      <c r="Q106" s="61"/>
      <c r="R106" s="35"/>
      <c r="S106" s="58"/>
    </row>
    <row r="107" spans="1:19" ht="114.75" x14ac:dyDescent="0.2">
      <c r="A107" s="141">
        <v>8</v>
      </c>
      <c r="B107" s="9" t="s">
        <v>150</v>
      </c>
      <c r="C107" s="9" t="s">
        <v>151</v>
      </c>
      <c r="D107" s="10" t="s">
        <v>336</v>
      </c>
      <c r="E107" s="87" t="s">
        <v>152</v>
      </c>
      <c r="F107" s="24">
        <v>839</v>
      </c>
      <c r="G107" s="23" t="s">
        <v>141</v>
      </c>
      <c r="H107" s="125">
        <v>16</v>
      </c>
      <c r="I107" s="91">
        <v>71131000000</v>
      </c>
      <c r="J107" s="78" t="s">
        <v>38</v>
      </c>
      <c r="K107" s="77">
        <v>256000</v>
      </c>
      <c r="L107" s="8" t="s">
        <v>69</v>
      </c>
      <c r="M107" s="86" t="s">
        <v>118</v>
      </c>
      <c r="N107" s="15" t="s">
        <v>34</v>
      </c>
      <c r="O107" s="87" t="s">
        <v>35</v>
      </c>
      <c r="P107" s="104" t="s">
        <v>37</v>
      </c>
      <c r="Q107" s="61"/>
      <c r="R107" s="35"/>
      <c r="S107" s="58"/>
    </row>
    <row r="108" spans="1:19" ht="102" x14ac:dyDescent="0.2">
      <c r="A108" s="141">
        <v>9</v>
      </c>
      <c r="B108" s="9" t="s">
        <v>79</v>
      </c>
      <c r="C108" s="9" t="s">
        <v>80</v>
      </c>
      <c r="D108" s="125" t="s">
        <v>81</v>
      </c>
      <c r="E108" s="87" t="s">
        <v>76</v>
      </c>
      <c r="F108" s="88">
        <v>876</v>
      </c>
      <c r="G108" s="89" t="s">
        <v>33</v>
      </c>
      <c r="H108" s="90">
        <v>1</v>
      </c>
      <c r="I108" s="91">
        <v>71131000000</v>
      </c>
      <c r="J108" s="78" t="s">
        <v>38</v>
      </c>
      <c r="K108" s="94">
        <v>1299708.43</v>
      </c>
      <c r="L108" s="86" t="s">
        <v>69</v>
      </c>
      <c r="M108" s="86" t="s">
        <v>119</v>
      </c>
      <c r="N108" s="46" t="s">
        <v>41</v>
      </c>
      <c r="O108" s="46" t="s">
        <v>37</v>
      </c>
      <c r="P108" s="39" t="s">
        <v>37</v>
      </c>
      <c r="Q108" s="61"/>
      <c r="R108" s="35"/>
      <c r="S108" s="58"/>
    </row>
    <row r="109" spans="1:19" ht="102" x14ac:dyDescent="0.2">
      <c r="A109" s="141">
        <v>10</v>
      </c>
      <c r="B109" s="50" t="s">
        <v>89</v>
      </c>
      <c r="C109" s="50" t="s">
        <v>90</v>
      </c>
      <c r="D109" s="125" t="s">
        <v>261</v>
      </c>
      <c r="E109" s="87" t="s">
        <v>76</v>
      </c>
      <c r="F109" s="117">
        <v>876</v>
      </c>
      <c r="G109" s="117" t="s">
        <v>33</v>
      </c>
      <c r="H109" s="106">
        <v>1</v>
      </c>
      <c r="I109" s="91">
        <v>71131000000</v>
      </c>
      <c r="J109" s="78" t="s">
        <v>38</v>
      </c>
      <c r="K109" s="77">
        <v>987700.97</v>
      </c>
      <c r="L109" s="86" t="s">
        <v>69</v>
      </c>
      <c r="M109" s="87" t="s">
        <v>119</v>
      </c>
      <c r="N109" s="46" t="s">
        <v>41</v>
      </c>
      <c r="O109" s="46" t="s">
        <v>37</v>
      </c>
      <c r="P109" s="39" t="s">
        <v>37</v>
      </c>
      <c r="Q109" s="61"/>
      <c r="R109" s="35"/>
      <c r="S109" s="58"/>
    </row>
    <row r="110" spans="1:19" ht="153" x14ac:dyDescent="0.2">
      <c r="A110" s="141">
        <v>11</v>
      </c>
      <c r="B110" s="52" t="s">
        <v>39</v>
      </c>
      <c r="C110" s="52" t="s">
        <v>46</v>
      </c>
      <c r="D110" s="53" t="s">
        <v>252</v>
      </c>
      <c r="E110" s="30" t="s">
        <v>253</v>
      </c>
      <c r="F110" s="30">
        <v>876</v>
      </c>
      <c r="G110" s="29" t="s">
        <v>33</v>
      </c>
      <c r="H110" s="27">
        <v>1</v>
      </c>
      <c r="I110" s="27">
        <v>71100000000</v>
      </c>
      <c r="J110" s="21" t="s">
        <v>40</v>
      </c>
      <c r="K110" s="55">
        <v>1450000</v>
      </c>
      <c r="L110" s="56" t="s">
        <v>69</v>
      </c>
      <c r="M110" s="56" t="s">
        <v>119</v>
      </c>
      <c r="N110" s="56" t="s">
        <v>36</v>
      </c>
      <c r="O110" s="56" t="s">
        <v>37</v>
      </c>
      <c r="P110" s="95" t="s">
        <v>37</v>
      </c>
      <c r="Q110" s="61"/>
      <c r="R110" s="35"/>
      <c r="S110" s="58"/>
    </row>
    <row r="111" spans="1:19" ht="63.75" x14ac:dyDescent="0.2">
      <c r="A111" s="141">
        <v>12</v>
      </c>
      <c r="B111" s="52" t="s">
        <v>180</v>
      </c>
      <c r="C111" s="52" t="s">
        <v>181</v>
      </c>
      <c r="D111" s="53" t="s">
        <v>191</v>
      </c>
      <c r="E111" s="30" t="s">
        <v>182</v>
      </c>
      <c r="F111" s="30">
        <v>876</v>
      </c>
      <c r="G111" s="29" t="s">
        <v>33</v>
      </c>
      <c r="H111" s="27">
        <v>1</v>
      </c>
      <c r="I111" s="27">
        <v>71131000000</v>
      </c>
      <c r="J111" s="21" t="s">
        <v>38</v>
      </c>
      <c r="K111" s="55">
        <v>892800</v>
      </c>
      <c r="L111" s="56" t="s">
        <v>69</v>
      </c>
      <c r="M111" s="56" t="s">
        <v>185</v>
      </c>
      <c r="N111" s="56" t="s">
        <v>41</v>
      </c>
      <c r="O111" s="56" t="s">
        <v>37</v>
      </c>
      <c r="P111" s="95" t="s">
        <v>37</v>
      </c>
      <c r="Q111" s="61"/>
      <c r="R111" s="35"/>
      <c r="S111" s="58"/>
    </row>
    <row r="112" spans="1:19" ht="89.25" x14ac:dyDescent="0.2">
      <c r="A112" s="141">
        <v>13</v>
      </c>
      <c r="B112" s="2" t="s">
        <v>137</v>
      </c>
      <c r="C112" s="2" t="s">
        <v>138</v>
      </c>
      <c r="D112" s="10" t="s">
        <v>139</v>
      </c>
      <c r="E112" s="3" t="s">
        <v>140</v>
      </c>
      <c r="F112" s="3">
        <v>876</v>
      </c>
      <c r="G112" s="4" t="s">
        <v>33</v>
      </c>
      <c r="H112" s="5">
        <v>1</v>
      </c>
      <c r="I112" s="6">
        <v>71100000000</v>
      </c>
      <c r="J112" s="7" t="s">
        <v>40</v>
      </c>
      <c r="K112" s="13">
        <v>1013200</v>
      </c>
      <c r="L112" s="8" t="s">
        <v>69</v>
      </c>
      <c r="M112" s="8" t="s">
        <v>119</v>
      </c>
      <c r="N112" s="15" t="s">
        <v>36</v>
      </c>
      <c r="O112" s="35" t="s">
        <v>37</v>
      </c>
      <c r="P112" s="133" t="s">
        <v>37</v>
      </c>
      <c r="Q112" s="61"/>
      <c r="R112" s="35"/>
      <c r="S112" s="58"/>
    </row>
    <row r="113" spans="1:19" ht="63.75" x14ac:dyDescent="0.2">
      <c r="A113" s="141">
        <v>14</v>
      </c>
      <c r="B113" s="2" t="s">
        <v>143</v>
      </c>
      <c r="C113" s="2" t="s">
        <v>144</v>
      </c>
      <c r="D113" s="10" t="s">
        <v>243</v>
      </c>
      <c r="E113" s="3" t="s">
        <v>244</v>
      </c>
      <c r="F113" s="134">
        <v>876</v>
      </c>
      <c r="G113" s="4" t="s">
        <v>33</v>
      </c>
      <c r="H113" s="5">
        <v>1</v>
      </c>
      <c r="I113" s="6">
        <v>71131000000</v>
      </c>
      <c r="J113" s="7" t="s">
        <v>38</v>
      </c>
      <c r="K113" s="13">
        <v>3800000</v>
      </c>
      <c r="L113" s="8" t="s">
        <v>69</v>
      </c>
      <c r="M113" s="8" t="s">
        <v>119</v>
      </c>
      <c r="N113" s="15" t="s">
        <v>36</v>
      </c>
      <c r="O113" s="1" t="s">
        <v>37</v>
      </c>
      <c r="P113" s="133" t="s">
        <v>37</v>
      </c>
      <c r="Q113" s="61"/>
      <c r="R113" s="35"/>
      <c r="S113" s="58"/>
    </row>
    <row r="114" spans="1:19" ht="63.75" x14ac:dyDescent="0.2">
      <c r="A114" s="141">
        <v>15</v>
      </c>
      <c r="B114" s="2" t="s">
        <v>245</v>
      </c>
      <c r="C114" s="2" t="s">
        <v>246</v>
      </c>
      <c r="D114" s="10" t="s">
        <v>247</v>
      </c>
      <c r="E114" s="3" t="s">
        <v>244</v>
      </c>
      <c r="F114" s="134">
        <v>876</v>
      </c>
      <c r="G114" s="4" t="s">
        <v>33</v>
      </c>
      <c r="H114" s="5">
        <v>1</v>
      </c>
      <c r="I114" s="6">
        <v>71131000000</v>
      </c>
      <c r="J114" s="7" t="s">
        <v>38</v>
      </c>
      <c r="K114" s="13">
        <v>283976.58</v>
      </c>
      <c r="L114" s="8" t="s">
        <v>69</v>
      </c>
      <c r="M114" s="8" t="s">
        <v>119</v>
      </c>
      <c r="N114" s="15" t="s">
        <v>36</v>
      </c>
      <c r="O114" s="1" t="s">
        <v>37</v>
      </c>
      <c r="P114" s="133" t="s">
        <v>37</v>
      </c>
      <c r="Q114" s="61"/>
      <c r="R114" s="35"/>
      <c r="S114" s="58"/>
    </row>
    <row r="115" spans="1:19" ht="38.25" x14ac:dyDescent="0.2">
      <c r="A115" s="141">
        <v>16</v>
      </c>
      <c r="B115" s="9" t="s">
        <v>87</v>
      </c>
      <c r="C115" s="9" t="s">
        <v>88</v>
      </c>
      <c r="D115" s="125" t="s">
        <v>96</v>
      </c>
      <c r="E115" s="93" t="s">
        <v>172</v>
      </c>
      <c r="F115" s="25" t="s">
        <v>171</v>
      </c>
      <c r="G115" s="89" t="s">
        <v>170</v>
      </c>
      <c r="H115" s="90">
        <v>380</v>
      </c>
      <c r="I115" s="91">
        <v>71131000000</v>
      </c>
      <c r="J115" s="78" t="s">
        <v>38</v>
      </c>
      <c r="K115" s="77">
        <v>3654378</v>
      </c>
      <c r="L115" s="86" t="s">
        <v>69</v>
      </c>
      <c r="M115" s="93" t="s">
        <v>237</v>
      </c>
      <c r="N115" s="92" t="s">
        <v>34</v>
      </c>
      <c r="O115" s="46" t="s">
        <v>35</v>
      </c>
      <c r="P115" s="39" t="s">
        <v>37</v>
      </c>
      <c r="Q115" s="61"/>
      <c r="R115" s="35"/>
      <c r="S115" s="58"/>
    </row>
    <row r="116" spans="1:19" ht="102" x14ac:dyDescent="0.2">
      <c r="A116" s="141">
        <v>17</v>
      </c>
      <c r="B116" s="9" t="s">
        <v>91</v>
      </c>
      <c r="C116" s="9" t="s">
        <v>92</v>
      </c>
      <c r="D116" s="125" t="s">
        <v>169</v>
      </c>
      <c r="E116" s="87" t="s">
        <v>93</v>
      </c>
      <c r="F116" s="25" t="s">
        <v>171</v>
      </c>
      <c r="G116" s="89" t="s">
        <v>170</v>
      </c>
      <c r="H116" s="90">
        <v>700</v>
      </c>
      <c r="I116" s="91">
        <v>71131000000</v>
      </c>
      <c r="J116" s="78" t="s">
        <v>38</v>
      </c>
      <c r="K116" s="77">
        <v>594000</v>
      </c>
      <c r="L116" s="28" t="s">
        <v>69</v>
      </c>
      <c r="M116" s="28" t="s">
        <v>185</v>
      </c>
      <c r="N116" s="17" t="s">
        <v>41</v>
      </c>
      <c r="O116" s="35" t="s">
        <v>37</v>
      </c>
      <c r="P116" s="84" t="s">
        <v>37</v>
      </c>
      <c r="Q116" s="61"/>
      <c r="R116" s="35"/>
      <c r="S116" s="58"/>
    </row>
    <row r="117" spans="1:19" ht="102" x14ac:dyDescent="0.2">
      <c r="A117" s="141">
        <v>18</v>
      </c>
      <c r="B117" s="25" t="s">
        <v>39</v>
      </c>
      <c r="C117" s="25" t="s">
        <v>46</v>
      </c>
      <c r="D117" s="26" t="s">
        <v>258</v>
      </c>
      <c r="E117" s="26" t="s">
        <v>259</v>
      </c>
      <c r="F117" s="30">
        <v>876</v>
      </c>
      <c r="G117" s="23" t="s">
        <v>33</v>
      </c>
      <c r="H117" s="24">
        <v>1</v>
      </c>
      <c r="I117" s="27">
        <v>71100000000</v>
      </c>
      <c r="J117" s="21" t="s">
        <v>40</v>
      </c>
      <c r="K117" s="22">
        <v>900397.33</v>
      </c>
      <c r="L117" s="21" t="s">
        <v>69</v>
      </c>
      <c r="M117" s="21" t="s">
        <v>69</v>
      </c>
      <c r="N117" s="17" t="s">
        <v>36</v>
      </c>
      <c r="O117" s="17" t="s">
        <v>37</v>
      </c>
      <c r="P117" s="39" t="s">
        <v>37</v>
      </c>
      <c r="Q117" s="61"/>
      <c r="R117" s="35"/>
      <c r="S117" s="58"/>
    </row>
    <row r="118" spans="1:19" ht="51" x14ac:dyDescent="0.2">
      <c r="A118" s="141">
        <v>19</v>
      </c>
      <c r="B118" s="25" t="s">
        <v>318</v>
      </c>
      <c r="C118" s="25" t="s">
        <v>319</v>
      </c>
      <c r="D118" s="145" t="s">
        <v>320</v>
      </c>
      <c r="E118" s="17" t="s">
        <v>321</v>
      </c>
      <c r="F118" s="29">
        <v>796</v>
      </c>
      <c r="G118" s="121" t="s">
        <v>322</v>
      </c>
      <c r="H118" s="121">
        <v>26</v>
      </c>
      <c r="I118" s="27">
        <v>71121656000</v>
      </c>
      <c r="J118" s="21" t="s">
        <v>323</v>
      </c>
      <c r="K118" s="22">
        <v>1051526.6599999999</v>
      </c>
      <c r="L118" s="121" t="s">
        <v>69</v>
      </c>
      <c r="M118" s="121" t="s">
        <v>118</v>
      </c>
      <c r="N118" s="29" t="s">
        <v>41</v>
      </c>
      <c r="O118" s="29" t="s">
        <v>37</v>
      </c>
      <c r="P118" s="143" t="s">
        <v>37</v>
      </c>
      <c r="Q118" s="1"/>
      <c r="R118" s="141"/>
      <c r="S118" s="58"/>
    </row>
    <row r="119" spans="1:19" ht="165.75" x14ac:dyDescent="0.2">
      <c r="A119" s="141">
        <v>20</v>
      </c>
      <c r="B119" s="25" t="s">
        <v>312</v>
      </c>
      <c r="C119" s="25" t="s">
        <v>313</v>
      </c>
      <c r="D119" s="145" t="s">
        <v>332</v>
      </c>
      <c r="E119" s="25" t="s">
        <v>333</v>
      </c>
      <c r="F119" s="121" t="s">
        <v>203</v>
      </c>
      <c r="G119" s="121" t="s">
        <v>142</v>
      </c>
      <c r="H119" s="121" t="s">
        <v>204</v>
      </c>
      <c r="I119" s="27">
        <v>71129000028</v>
      </c>
      <c r="J119" s="21" t="s">
        <v>334</v>
      </c>
      <c r="K119" s="147">
        <v>915419.51</v>
      </c>
      <c r="L119" s="22" t="s">
        <v>69</v>
      </c>
      <c r="M119" s="28" t="s">
        <v>119</v>
      </c>
      <c r="N119" s="21" t="s">
        <v>36</v>
      </c>
      <c r="O119" s="29" t="s">
        <v>37</v>
      </c>
      <c r="P119" s="143" t="s">
        <v>37</v>
      </c>
      <c r="Q119" s="1"/>
      <c r="R119" s="141"/>
      <c r="S119" s="58"/>
    </row>
    <row r="120" spans="1:19" ht="21" customHeight="1" x14ac:dyDescent="0.2">
      <c r="A120" s="285" t="s">
        <v>225</v>
      </c>
      <c r="B120" s="279"/>
      <c r="C120" s="279"/>
      <c r="D120" s="279"/>
      <c r="E120" s="279"/>
      <c r="F120" s="279"/>
      <c r="G120" s="279"/>
      <c r="H120" s="279"/>
      <c r="I120" s="279"/>
      <c r="J120" s="280"/>
      <c r="K120" s="36">
        <f>SUM(K100:K119)</f>
        <v>88733695.269999996</v>
      </c>
      <c r="L120" s="281"/>
      <c r="M120" s="259"/>
      <c r="N120" s="259"/>
      <c r="O120" s="259"/>
      <c r="P120" s="259"/>
      <c r="Q120" s="259"/>
      <c r="R120" s="259"/>
      <c r="S120" s="263"/>
    </row>
  </sheetData>
  <autoFilter ref="A18:V87"/>
  <mergeCells count="125">
    <mergeCell ref="A49:S49"/>
    <mergeCell ref="A51:J51"/>
    <mergeCell ref="L51:P51"/>
    <mergeCell ref="R51:S51"/>
    <mergeCell ref="L63:P63"/>
    <mergeCell ref="R63:S63"/>
    <mergeCell ref="L70:P70"/>
    <mergeCell ref="A71:S71"/>
    <mergeCell ref="A73:J73"/>
    <mergeCell ref="A64:S64"/>
    <mergeCell ref="A66:J66"/>
    <mergeCell ref="R66:S66"/>
    <mergeCell ref="A67:S67"/>
    <mergeCell ref="A70:J70"/>
    <mergeCell ref="L120:S120"/>
    <mergeCell ref="A55:S55"/>
    <mergeCell ref="A57:J57"/>
    <mergeCell ref="A58:S58"/>
    <mergeCell ref="A60:J60"/>
    <mergeCell ref="A120:J120"/>
    <mergeCell ref="P96:P97"/>
    <mergeCell ref="A96:A98"/>
    <mergeCell ref="K97:K98"/>
    <mergeCell ref="L97:M97"/>
    <mergeCell ref="Q96:Q98"/>
    <mergeCell ref="R96:R98"/>
    <mergeCell ref="S96:S98"/>
    <mergeCell ref="A93:S94"/>
    <mergeCell ref="I97:J97"/>
    <mergeCell ref="H97:H98"/>
    <mergeCell ref="B96:B98"/>
    <mergeCell ref="E97:E98"/>
    <mergeCell ref="F97:G97"/>
    <mergeCell ref="A61:S61"/>
    <mergeCell ref="A63:J63"/>
    <mergeCell ref="N96:N98"/>
    <mergeCell ref="O96:O97"/>
    <mergeCell ref="D97:D98"/>
    <mergeCell ref="A13:C13"/>
    <mergeCell ref="D13:E13"/>
    <mergeCell ref="E16:E17"/>
    <mergeCell ref="D16:D17"/>
    <mergeCell ref="F16:G16"/>
    <mergeCell ref="I16:J16"/>
    <mergeCell ref="K16:K17"/>
    <mergeCell ref="A54:J54"/>
    <mergeCell ref="R15:R17"/>
    <mergeCell ref="A34:J34"/>
    <mergeCell ref="L44:P44"/>
    <mergeCell ref="R44:S44"/>
    <mergeCell ref="R48:S48"/>
    <mergeCell ref="A48:J48"/>
    <mergeCell ref="A45:S45"/>
    <mergeCell ref="L34:P34"/>
    <mergeCell ref="L38:P38"/>
    <mergeCell ref="R34:S34"/>
    <mergeCell ref="R38:S38"/>
    <mergeCell ref="L41:P41"/>
    <mergeCell ref="R41:S41"/>
    <mergeCell ref="S15:S17"/>
    <mergeCell ref="R25:S25"/>
    <mergeCell ref="R28:S28"/>
    <mergeCell ref="F3:I5"/>
    <mergeCell ref="L3:O5"/>
    <mergeCell ref="A87:J87"/>
    <mergeCell ref="L60:P60"/>
    <mergeCell ref="R60:S60"/>
    <mergeCell ref="L54:P54"/>
    <mergeCell ref="R54:S54"/>
    <mergeCell ref="L57:P57"/>
    <mergeCell ref="R57:S57"/>
    <mergeCell ref="A52:S52"/>
    <mergeCell ref="D7:E7"/>
    <mergeCell ref="D8:E8"/>
    <mergeCell ref="D9:E9"/>
    <mergeCell ref="D10:E10"/>
    <mergeCell ref="D11:E11"/>
    <mergeCell ref="A7:C7"/>
    <mergeCell ref="A8:C8"/>
    <mergeCell ref="A9:C9"/>
    <mergeCell ref="A10:C10"/>
    <mergeCell ref="A11:C11"/>
    <mergeCell ref="D12:E12"/>
    <mergeCell ref="A12:C12"/>
    <mergeCell ref="P15:P16"/>
    <mergeCell ref="Q15:Q17"/>
    <mergeCell ref="C96:C98"/>
    <mergeCell ref="D96:M96"/>
    <mergeCell ref="A79:J79"/>
    <mergeCell ref="L73:P73"/>
    <mergeCell ref="R73:S73"/>
    <mergeCell ref="R70:S70"/>
    <mergeCell ref="L66:P66"/>
    <mergeCell ref="A74:S74"/>
    <mergeCell ref="A76:J76"/>
    <mergeCell ref="L79:P79"/>
    <mergeCell ref="R79:S79"/>
    <mergeCell ref="L87:P87"/>
    <mergeCell ref="A91:S91"/>
    <mergeCell ref="A80:S80"/>
    <mergeCell ref="A86:J86"/>
    <mergeCell ref="A88:S89"/>
    <mergeCell ref="A77:S77"/>
    <mergeCell ref="C15:C17"/>
    <mergeCell ref="D15:M15"/>
    <mergeCell ref="A15:A17"/>
    <mergeCell ref="A44:J44"/>
    <mergeCell ref="L48:P48"/>
    <mergeCell ref="A42:S42"/>
    <mergeCell ref="A39:S39"/>
    <mergeCell ref="A41:J41"/>
    <mergeCell ref="L25:P25"/>
    <mergeCell ref="A26:S26"/>
    <mergeCell ref="A28:J28"/>
    <mergeCell ref="L28:P28"/>
    <mergeCell ref="A35:S35"/>
    <mergeCell ref="A38:J38"/>
    <mergeCell ref="N15:N17"/>
    <mergeCell ref="O15:O16"/>
    <mergeCell ref="A19:S19"/>
    <mergeCell ref="A25:J25"/>
    <mergeCell ref="A29:S29"/>
    <mergeCell ref="L16:M16"/>
    <mergeCell ref="H16:H17"/>
    <mergeCell ref="B15:B17"/>
  </mergeCells>
  <hyperlinks>
    <hyperlink ref="D10" r:id="rId1"/>
  </hyperlinks>
  <pageMargins left="0.70866141732283472" right="0.70866141732283472" top="0.74803149606299213" bottom="0.74803149606299213" header="0.31496062992125984" footer="0.31496062992125984"/>
  <pageSetup paperSize="8" scale="47" fitToHeight="9999" orientation="landscape" r:id="rId2"/>
  <ignoredErrors>
    <ignoredError sqref="S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3"/>
  <sheetViews>
    <sheetView topLeftCell="A81" zoomScale="70" zoomScaleNormal="70" workbookViewId="0">
      <selection activeCell="A89" sqref="A89:S90"/>
    </sheetView>
  </sheetViews>
  <sheetFormatPr defaultRowHeight="12.75" x14ac:dyDescent="0.2"/>
  <cols>
    <col min="1" max="1" width="6.5703125" style="31" customWidth="1"/>
    <col min="2" max="2" width="11.140625" style="31" customWidth="1"/>
    <col min="3" max="3" width="13.28515625" style="31" customWidth="1"/>
    <col min="4" max="4" width="25.7109375" style="31" customWidth="1"/>
    <col min="5" max="5" width="22.7109375" style="31" customWidth="1"/>
    <col min="6" max="6" width="6.42578125" style="31" customWidth="1"/>
    <col min="7" max="7" width="9" style="31" customWidth="1"/>
    <col min="8" max="8" width="10.42578125" style="31" customWidth="1"/>
    <col min="9" max="9" width="15.7109375" style="31" customWidth="1"/>
    <col min="10" max="10" width="15.42578125" style="31" customWidth="1"/>
    <col min="11" max="11" width="18.28515625" style="31" customWidth="1"/>
    <col min="12" max="12" width="15.85546875" style="31" customWidth="1"/>
    <col min="13" max="13" width="16.140625" style="31" customWidth="1"/>
    <col min="14" max="14" width="16.7109375" style="31" customWidth="1"/>
    <col min="15" max="15" width="18" style="31" customWidth="1"/>
    <col min="16" max="16" width="13.140625" style="31" customWidth="1"/>
    <col min="17" max="17" width="20.42578125" style="31" customWidth="1"/>
    <col min="18" max="18" width="14.85546875" style="31" customWidth="1"/>
    <col min="19" max="19" width="39.7109375" style="31" customWidth="1"/>
    <col min="20" max="20" width="12.42578125" style="40" hidden="1" customWidth="1"/>
    <col min="21" max="21" width="11.42578125" style="32" hidden="1" customWidth="1"/>
    <col min="22" max="22" width="23.85546875" style="32" hidden="1" customWidth="1"/>
    <col min="23" max="23" width="18.85546875" style="31" customWidth="1"/>
    <col min="24" max="16384" width="9.140625" style="31"/>
  </cols>
  <sheetData>
    <row r="1" spans="1:26" x14ac:dyDescent="0.2">
      <c r="F1" s="277" t="s">
        <v>226</v>
      </c>
      <c r="G1" s="277"/>
      <c r="H1" s="277"/>
      <c r="I1" s="277"/>
      <c r="L1" s="277"/>
      <c r="M1" s="277"/>
      <c r="N1" s="277"/>
      <c r="O1" s="277"/>
    </row>
    <row r="2" spans="1:26" x14ac:dyDescent="0.2">
      <c r="F2" s="277"/>
      <c r="G2" s="277"/>
      <c r="H2" s="277"/>
      <c r="I2" s="277"/>
      <c r="L2" s="277"/>
      <c r="M2" s="277"/>
      <c r="N2" s="277"/>
      <c r="O2" s="277"/>
    </row>
    <row r="3" spans="1:26" ht="19.5" customHeight="1" x14ac:dyDescent="0.2">
      <c r="F3" s="277"/>
      <c r="G3" s="277"/>
      <c r="H3" s="277"/>
      <c r="I3" s="277"/>
      <c r="L3" s="277"/>
      <c r="M3" s="277"/>
      <c r="N3" s="277"/>
      <c r="O3" s="277"/>
    </row>
    <row r="4" spans="1:26" ht="42" customHeight="1" x14ac:dyDescent="0.2">
      <c r="A4" s="281" t="s">
        <v>22</v>
      </c>
      <c r="B4" s="259"/>
      <c r="C4" s="263"/>
      <c r="D4" s="281" t="s">
        <v>23</v>
      </c>
      <c r="E4" s="263"/>
      <c r="J4" s="31" t="s">
        <v>47</v>
      </c>
      <c r="O4" s="31" t="s">
        <v>47</v>
      </c>
    </row>
    <row r="5" spans="1:26" ht="34.5" customHeight="1" x14ac:dyDescent="0.2">
      <c r="A5" s="281" t="s">
        <v>24</v>
      </c>
      <c r="B5" s="259"/>
      <c r="C5" s="263"/>
      <c r="D5" s="281" t="s">
        <v>25</v>
      </c>
      <c r="E5" s="263"/>
      <c r="K5" s="31" t="s">
        <v>47</v>
      </c>
      <c r="L5" s="31" t="s">
        <v>64</v>
      </c>
      <c r="T5" s="40" t="s">
        <v>47</v>
      </c>
    </row>
    <row r="6" spans="1:26" x14ac:dyDescent="0.2">
      <c r="A6" s="281" t="s">
        <v>26</v>
      </c>
      <c r="B6" s="259"/>
      <c r="C6" s="263"/>
      <c r="D6" s="281" t="s">
        <v>27</v>
      </c>
      <c r="E6" s="263"/>
    </row>
    <row r="7" spans="1:26" x14ac:dyDescent="0.2">
      <c r="A7" s="281" t="s">
        <v>28</v>
      </c>
      <c r="B7" s="259"/>
      <c r="C7" s="263"/>
      <c r="D7" s="282" t="s">
        <v>29</v>
      </c>
      <c r="E7" s="263"/>
    </row>
    <row r="8" spans="1:26" x14ac:dyDescent="0.2">
      <c r="A8" s="281" t="s">
        <v>30</v>
      </c>
      <c r="B8" s="259"/>
      <c r="C8" s="263"/>
      <c r="D8" s="281">
        <v>8601029263</v>
      </c>
      <c r="E8" s="263"/>
      <c r="Z8" s="31" t="s">
        <v>47</v>
      </c>
    </row>
    <row r="9" spans="1:26" x14ac:dyDescent="0.2">
      <c r="A9" s="281" t="s">
        <v>31</v>
      </c>
      <c r="B9" s="259"/>
      <c r="C9" s="263"/>
      <c r="D9" s="281">
        <v>860101001</v>
      </c>
      <c r="E9" s="263"/>
    </row>
    <row r="10" spans="1:26" x14ac:dyDescent="0.2">
      <c r="A10" s="281" t="s">
        <v>32</v>
      </c>
      <c r="B10" s="259"/>
      <c r="C10" s="263"/>
      <c r="D10" s="283">
        <v>71131000000</v>
      </c>
      <c r="E10" s="263"/>
    </row>
    <row r="11" spans="1:26" x14ac:dyDescent="0.2">
      <c r="Y11" s="31" t="s">
        <v>47</v>
      </c>
    </row>
    <row r="12" spans="1:26" ht="12.75" customHeight="1" x14ac:dyDescent="0.2">
      <c r="A12" s="296" t="s">
        <v>0</v>
      </c>
      <c r="B12" s="293" t="s">
        <v>1</v>
      </c>
      <c r="C12" s="293" t="s">
        <v>2</v>
      </c>
      <c r="D12" s="281" t="s">
        <v>21</v>
      </c>
      <c r="E12" s="259"/>
      <c r="F12" s="259"/>
      <c r="G12" s="259"/>
      <c r="H12" s="259"/>
      <c r="I12" s="259"/>
      <c r="J12" s="259"/>
      <c r="K12" s="259"/>
      <c r="L12" s="259"/>
      <c r="M12" s="263"/>
      <c r="N12" s="293" t="s">
        <v>15</v>
      </c>
      <c r="O12" s="293" t="s">
        <v>16</v>
      </c>
      <c r="P12" s="293" t="s">
        <v>18</v>
      </c>
      <c r="Q12" s="246" t="s">
        <v>224</v>
      </c>
      <c r="R12" s="246" t="s">
        <v>19</v>
      </c>
      <c r="S12" s="293" t="s">
        <v>20</v>
      </c>
    </row>
    <row r="13" spans="1:26" ht="73.5" customHeight="1" x14ac:dyDescent="0.2">
      <c r="A13" s="297"/>
      <c r="B13" s="294"/>
      <c r="C13" s="294"/>
      <c r="D13" s="293" t="s">
        <v>3</v>
      </c>
      <c r="E13" s="293" t="s">
        <v>4</v>
      </c>
      <c r="F13" s="281" t="s">
        <v>5</v>
      </c>
      <c r="G13" s="263"/>
      <c r="H13" s="296" t="s">
        <v>8</v>
      </c>
      <c r="I13" s="281" t="s">
        <v>9</v>
      </c>
      <c r="J13" s="263"/>
      <c r="K13" s="293" t="s">
        <v>11</v>
      </c>
      <c r="L13" s="281" t="s">
        <v>12</v>
      </c>
      <c r="M13" s="263"/>
      <c r="N13" s="294"/>
      <c r="O13" s="295"/>
      <c r="P13" s="295"/>
      <c r="Q13" s="247"/>
      <c r="R13" s="247"/>
      <c r="S13" s="294"/>
      <c r="X13" s="31" t="s">
        <v>47</v>
      </c>
    </row>
    <row r="14" spans="1:26" ht="81.75" customHeight="1" x14ac:dyDescent="0.2">
      <c r="A14" s="298"/>
      <c r="B14" s="295"/>
      <c r="C14" s="295"/>
      <c r="D14" s="299"/>
      <c r="E14" s="299"/>
      <c r="F14" s="19" t="s">
        <v>6</v>
      </c>
      <c r="G14" s="19" t="s">
        <v>7</v>
      </c>
      <c r="H14" s="272"/>
      <c r="I14" s="72" t="s">
        <v>10</v>
      </c>
      <c r="J14" s="72" t="s">
        <v>7</v>
      </c>
      <c r="K14" s="299"/>
      <c r="L14" s="72" t="s">
        <v>13</v>
      </c>
      <c r="M14" s="72" t="s">
        <v>14</v>
      </c>
      <c r="N14" s="295"/>
      <c r="O14" s="72" t="s">
        <v>17</v>
      </c>
      <c r="P14" s="72" t="s">
        <v>17</v>
      </c>
      <c r="Q14" s="248"/>
      <c r="R14" s="248"/>
      <c r="S14" s="295"/>
    </row>
    <row r="15" spans="1:26" x14ac:dyDescent="0.2">
      <c r="A15" s="72">
        <v>1</v>
      </c>
      <c r="B15" s="72">
        <v>2</v>
      </c>
      <c r="C15" s="72">
        <v>3</v>
      </c>
      <c r="D15" s="72">
        <v>4</v>
      </c>
      <c r="E15" s="72">
        <v>5</v>
      </c>
      <c r="F15" s="72">
        <v>6</v>
      </c>
      <c r="G15" s="72">
        <v>7</v>
      </c>
      <c r="H15" s="72">
        <v>8</v>
      </c>
      <c r="I15" s="72">
        <v>9</v>
      </c>
      <c r="J15" s="72">
        <v>10</v>
      </c>
      <c r="K15" s="72">
        <v>11</v>
      </c>
      <c r="L15" s="72">
        <v>12</v>
      </c>
      <c r="M15" s="72">
        <v>13</v>
      </c>
      <c r="N15" s="72">
        <v>14</v>
      </c>
      <c r="O15" s="72">
        <v>15</v>
      </c>
      <c r="P15" s="72">
        <v>16</v>
      </c>
      <c r="Q15" s="72">
        <v>17</v>
      </c>
      <c r="R15" s="72">
        <v>18</v>
      </c>
      <c r="S15" s="72">
        <v>19</v>
      </c>
    </row>
    <row r="16" spans="1:26" ht="21" customHeight="1" x14ac:dyDescent="0.2">
      <c r="A16" s="286" t="s">
        <v>60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2"/>
    </row>
    <row r="17" spans="1:22" ht="43.5" customHeight="1" x14ac:dyDescent="0.2">
      <c r="A17" s="151">
        <v>36</v>
      </c>
      <c r="B17" s="2" t="s">
        <v>43</v>
      </c>
      <c r="C17" s="2" t="s">
        <v>44</v>
      </c>
      <c r="D17" s="10" t="s">
        <v>45</v>
      </c>
      <c r="E17" s="3" t="s">
        <v>264</v>
      </c>
      <c r="F17" s="4">
        <v>166</v>
      </c>
      <c r="G17" s="4" t="s">
        <v>295</v>
      </c>
      <c r="H17" s="5">
        <v>61560</v>
      </c>
      <c r="I17" s="6">
        <v>71100000000</v>
      </c>
      <c r="J17" s="7" t="s">
        <v>40</v>
      </c>
      <c r="K17" s="13">
        <v>18891450</v>
      </c>
      <c r="L17" s="8" t="s">
        <v>118</v>
      </c>
      <c r="M17" s="8" t="s">
        <v>119</v>
      </c>
      <c r="N17" s="15" t="s">
        <v>34</v>
      </c>
      <c r="O17" s="1" t="s">
        <v>35</v>
      </c>
      <c r="P17" s="84" t="s">
        <v>37</v>
      </c>
      <c r="Q17" s="151"/>
      <c r="R17" s="151"/>
      <c r="S17" s="151"/>
      <c r="T17" s="40" t="s">
        <v>121</v>
      </c>
      <c r="U17" s="82" t="s">
        <v>107</v>
      </c>
      <c r="V17" s="82" t="s">
        <v>105</v>
      </c>
    </row>
    <row r="18" spans="1:22" ht="15" x14ac:dyDescent="0.2">
      <c r="A18" s="289" t="s">
        <v>61</v>
      </c>
      <c r="B18" s="270"/>
      <c r="C18" s="270"/>
      <c r="D18" s="270"/>
      <c r="E18" s="270"/>
      <c r="F18" s="270"/>
      <c r="G18" s="270"/>
      <c r="H18" s="270"/>
      <c r="I18" s="270"/>
      <c r="J18" s="271"/>
      <c r="K18" s="149">
        <f>K17</f>
        <v>18891450</v>
      </c>
      <c r="L18" s="281"/>
      <c r="M18" s="303"/>
      <c r="N18" s="303"/>
      <c r="O18" s="303"/>
      <c r="P18" s="300"/>
      <c r="Q18" s="151"/>
      <c r="R18" s="281"/>
      <c r="S18" s="300"/>
      <c r="U18" s="148"/>
      <c r="V18" s="148"/>
    </row>
    <row r="19" spans="1:22" ht="21" customHeight="1" x14ac:dyDescent="0.2">
      <c r="A19" s="286" t="s">
        <v>50</v>
      </c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2"/>
      <c r="U19" s="148"/>
      <c r="V19" s="148"/>
    </row>
    <row r="20" spans="1:22" ht="114.75" x14ac:dyDescent="0.2">
      <c r="A20" s="152">
        <v>39</v>
      </c>
      <c r="B20" s="2" t="s">
        <v>150</v>
      </c>
      <c r="C20" s="2" t="s">
        <v>151</v>
      </c>
      <c r="D20" s="10" t="s">
        <v>338</v>
      </c>
      <c r="E20" s="3" t="s">
        <v>152</v>
      </c>
      <c r="F20" s="3">
        <v>839</v>
      </c>
      <c r="G20" s="3" t="s">
        <v>141</v>
      </c>
      <c r="H20" s="6">
        <v>33</v>
      </c>
      <c r="I20" s="6">
        <v>71131000000</v>
      </c>
      <c r="J20" s="7" t="s">
        <v>38</v>
      </c>
      <c r="K20" s="13">
        <v>8304859.9199999999</v>
      </c>
      <c r="L20" s="8" t="s">
        <v>118</v>
      </c>
      <c r="M20" s="8" t="s">
        <v>339</v>
      </c>
      <c r="N20" s="15" t="s">
        <v>36</v>
      </c>
      <c r="O20" s="3" t="s">
        <v>37</v>
      </c>
      <c r="P20" s="104" t="s">
        <v>37</v>
      </c>
      <c r="Q20" s="61"/>
      <c r="R20" s="35"/>
      <c r="S20" s="58"/>
      <c r="T20" s="40" t="s">
        <v>99</v>
      </c>
      <c r="U20" s="82" t="s">
        <v>107</v>
      </c>
      <c r="V20" s="82" t="s">
        <v>113</v>
      </c>
    </row>
    <row r="21" spans="1:22" ht="114.75" x14ac:dyDescent="0.2">
      <c r="A21" s="152">
        <v>40</v>
      </c>
      <c r="B21" s="2" t="s">
        <v>150</v>
      </c>
      <c r="C21" s="2" t="s">
        <v>151</v>
      </c>
      <c r="D21" s="10" t="s">
        <v>340</v>
      </c>
      <c r="E21" s="3" t="s">
        <v>152</v>
      </c>
      <c r="F21" s="3">
        <v>839</v>
      </c>
      <c r="G21" s="3" t="s">
        <v>141</v>
      </c>
      <c r="H21" s="6">
        <v>14</v>
      </c>
      <c r="I21" s="6">
        <v>71131000000</v>
      </c>
      <c r="J21" s="7" t="s">
        <v>38</v>
      </c>
      <c r="K21" s="13">
        <v>3702992</v>
      </c>
      <c r="L21" s="8" t="s">
        <v>118</v>
      </c>
      <c r="M21" s="8" t="s">
        <v>118</v>
      </c>
      <c r="N21" s="15" t="s">
        <v>36</v>
      </c>
      <c r="O21" s="3" t="s">
        <v>37</v>
      </c>
      <c r="P21" s="104" t="s">
        <v>37</v>
      </c>
      <c r="Q21" s="61"/>
      <c r="R21" s="35"/>
      <c r="S21" s="58"/>
      <c r="T21" s="40" t="s">
        <v>99</v>
      </c>
      <c r="U21" s="82" t="s">
        <v>107</v>
      </c>
      <c r="V21" s="82" t="s">
        <v>109</v>
      </c>
    </row>
    <row r="22" spans="1:22" ht="114.75" x14ac:dyDescent="0.2">
      <c r="A22" s="152">
        <v>41</v>
      </c>
      <c r="B22" s="2" t="s">
        <v>150</v>
      </c>
      <c r="C22" s="2" t="s">
        <v>151</v>
      </c>
      <c r="D22" s="10" t="s">
        <v>193</v>
      </c>
      <c r="E22" s="3" t="s">
        <v>152</v>
      </c>
      <c r="F22" s="3">
        <v>796</v>
      </c>
      <c r="G22" s="3" t="s">
        <v>33</v>
      </c>
      <c r="H22" s="6">
        <v>1</v>
      </c>
      <c r="I22" s="6">
        <v>71131000000</v>
      </c>
      <c r="J22" s="7" t="s">
        <v>38</v>
      </c>
      <c r="K22" s="13">
        <v>4198363.8099999996</v>
      </c>
      <c r="L22" s="8" t="s">
        <v>118</v>
      </c>
      <c r="M22" s="8" t="s">
        <v>118</v>
      </c>
      <c r="N22" s="15" t="s">
        <v>36</v>
      </c>
      <c r="O22" s="3" t="s">
        <v>37</v>
      </c>
      <c r="P22" s="104" t="s">
        <v>37</v>
      </c>
      <c r="Q22" s="61"/>
      <c r="R22" s="35"/>
      <c r="S22" s="105" t="s">
        <v>364</v>
      </c>
      <c r="T22" s="40" t="s">
        <v>99</v>
      </c>
      <c r="U22" s="82" t="s">
        <v>107</v>
      </c>
      <c r="V22" s="82" t="s">
        <v>106</v>
      </c>
    </row>
    <row r="23" spans="1:22" ht="114.75" x14ac:dyDescent="0.2">
      <c r="A23" s="158">
        <v>42</v>
      </c>
      <c r="B23" s="162" t="s">
        <v>368</v>
      </c>
      <c r="C23" s="162" t="s">
        <v>369</v>
      </c>
      <c r="D23" s="10" t="s">
        <v>370</v>
      </c>
      <c r="E23" s="87" t="s">
        <v>152</v>
      </c>
      <c r="F23" s="9" t="s">
        <v>203</v>
      </c>
      <c r="G23" s="87" t="s">
        <v>33</v>
      </c>
      <c r="H23" s="91">
        <v>1</v>
      </c>
      <c r="I23" s="91">
        <v>71131000000</v>
      </c>
      <c r="J23" s="78" t="s">
        <v>38</v>
      </c>
      <c r="K23" s="77">
        <v>268192.15000000002</v>
      </c>
      <c r="L23" s="8" t="s">
        <v>118</v>
      </c>
      <c r="M23" s="164" t="s">
        <v>136</v>
      </c>
      <c r="N23" s="164" t="s">
        <v>41</v>
      </c>
      <c r="O23" s="164" t="s">
        <v>37</v>
      </c>
      <c r="P23" s="164" t="s">
        <v>35</v>
      </c>
      <c r="Q23" s="61"/>
      <c r="R23" s="35"/>
      <c r="S23" s="105"/>
      <c r="T23" s="40" t="s">
        <v>99</v>
      </c>
      <c r="U23" s="82" t="s">
        <v>106</v>
      </c>
      <c r="V23" s="82" t="s">
        <v>113</v>
      </c>
    </row>
    <row r="24" spans="1:22" ht="114.75" x14ac:dyDescent="0.2">
      <c r="A24" s="158">
        <v>43</v>
      </c>
      <c r="B24" s="9" t="s">
        <v>371</v>
      </c>
      <c r="C24" s="9" t="s">
        <v>372</v>
      </c>
      <c r="D24" s="10" t="s">
        <v>373</v>
      </c>
      <c r="E24" s="87" t="s">
        <v>152</v>
      </c>
      <c r="F24" s="9" t="s">
        <v>203</v>
      </c>
      <c r="G24" s="87" t="s">
        <v>33</v>
      </c>
      <c r="H24" s="91">
        <v>1</v>
      </c>
      <c r="I24" s="91">
        <v>71131000000</v>
      </c>
      <c r="J24" s="78" t="s">
        <v>38</v>
      </c>
      <c r="K24" s="165">
        <v>271875.65999999997</v>
      </c>
      <c r="L24" s="8" t="s">
        <v>118</v>
      </c>
      <c r="M24" s="164" t="s">
        <v>136</v>
      </c>
      <c r="N24" s="164" t="s">
        <v>36</v>
      </c>
      <c r="O24" s="164" t="s">
        <v>37</v>
      </c>
      <c r="P24" s="166" t="s">
        <v>37</v>
      </c>
      <c r="Q24" s="61"/>
      <c r="R24" s="35"/>
      <c r="S24" s="105"/>
      <c r="T24" s="40" t="s">
        <v>99</v>
      </c>
      <c r="U24" s="82" t="s">
        <v>106</v>
      </c>
      <c r="V24" s="82" t="s">
        <v>113</v>
      </c>
    </row>
    <row r="25" spans="1:22" ht="114.75" x14ac:dyDescent="0.2">
      <c r="A25" s="158">
        <v>44</v>
      </c>
      <c r="B25" s="2" t="s">
        <v>150</v>
      </c>
      <c r="C25" s="2" t="s">
        <v>151</v>
      </c>
      <c r="D25" s="10" t="s">
        <v>376</v>
      </c>
      <c r="E25" s="3" t="s">
        <v>152</v>
      </c>
      <c r="F25" s="3">
        <v>796</v>
      </c>
      <c r="G25" s="3" t="s">
        <v>375</v>
      </c>
      <c r="H25" s="6">
        <v>9</v>
      </c>
      <c r="I25" s="6">
        <v>71131000000</v>
      </c>
      <c r="J25" s="7" t="s">
        <v>38</v>
      </c>
      <c r="K25" s="165">
        <v>9717785.5999999996</v>
      </c>
      <c r="L25" s="8" t="s">
        <v>118</v>
      </c>
      <c r="M25" s="164" t="s">
        <v>136</v>
      </c>
      <c r="N25" s="164" t="s">
        <v>36</v>
      </c>
      <c r="O25" s="164" t="s">
        <v>37</v>
      </c>
      <c r="P25" s="166" t="s">
        <v>37</v>
      </c>
      <c r="Q25" s="61"/>
      <c r="R25" s="35"/>
      <c r="S25" s="105"/>
      <c r="T25" s="40" t="s">
        <v>99</v>
      </c>
      <c r="U25" s="82" t="s">
        <v>106</v>
      </c>
      <c r="V25" s="82" t="s">
        <v>206</v>
      </c>
    </row>
    <row r="26" spans="1:22" ht="21" customHeight="1" x14ac:dyDescent="0.2">
      <c r="A26" s="289" t="s">
        <v>51</v>
      </c>
      <c r="B26" s="270"/>
      <c r="C26" s="270"/>
      <c r="D26" s="270"/>
      <c r="E26" s="270"/>
      <c r="F26" s="270"/>
      <c r="G26" s="270"/>
      <c r="H26" s="270"/>
      <c r="I26" s="270"/>
      <c r="J26" s="271"/>
      <c r="K26" s="149">
        <f>SUM(K20:K25)</f>
        <v>26464069.140000001</v>
      </c>
      <c r="L26" s="281"/>
      <c r="M26" s="259"/>
      <c r="N26" s="259"/>
      <c r="O26" s="259"/>
      <c r="P26" s="263"/>
      <c r="Q26" s="146"/>
      <c r="R26" s="281"/>
      <c r="S26" s="263"/>
      <c r="U26" s="148"/>
      <c r="V26" s="148"/>
    </row>
    <row r="27" spans="1:22" ht="21" customHeight="1" x14ac:dyDescent="0.2">
      <c r="A27" s="286" t="s">
        <v>344</v>
      </c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2"/>
      <c r="U27" s="148"/>
      <c r="V27" s="148"/>
    </row>
    <row r="28" spans="1:22" ht="114.75" x14ac:dyDescent="0.2">
      <c r="A28" s="15">
        <v>45</v>
      </c>
      <c r="B28" s="2" t="s">
        <v>341</v>
      </c>
      <c r="C28" s="2" t="s">
        <v>342</v>
      </c>
      <c r="D28" s="10" t="s">
        <v>343</v>
      </c>
      <c r="E28" s="3" t="s">
        <v>152</v>
      </c>
      <c r="F28" s="3">
        <v>796</v>
      </c>
      <c r="G28" s="3" t="s">
        <v>42</v>
      </c>
      <c r="H28" s="6">
        <v>1</v>
      </c>
      <c r="I28" s="6">
        <v>71119000013</v>
      </c>
      <c r="J28" s="7" t="s">
        <v>267</v>
      </c>
      <c r="K28" s="13">
        <v>10680080</v>
      </c>
      <c r="L28" s="8" t="s">
        <v>118</v>
      </c>
      <c r="M28" s="8" t="s">
        <v>118</v>
      </c>
      <c r="N28" s="15" t="s">
        <v>36</v>
      </c>
      <c r="O28" s="3" t="s">
        <v>37</v>
      </c>
      <c r="P28" s="3" t="s">
        <v>35</v>
      </c>
      <c r="Q28" s="152"/>
      <c r="R28" s="152"/>
      <c r="S28" s="152"/>
      <c r="T28" s="40" t="s">
        <v>99</v>
      </c>
      <c r="U28" s="82" t="s">
        <v>107</v>
      </c>
      <c r="V28" s="82" t="s">
        <v>106</v>
      </c>
    </row>
    <row r="29" spans="1:22" ht="21" customHeight="1" x14ac:dyDescent="0.2">
      <c r="A29" s="289" t="s">
        <v>345</v>
      </c>
      <c r="B29" s="270"/>
      <c r="C29" s="270"/>
      <c r="D29" s="270"/>
      <c r="E29" s="270"/>
      <c r="F29" s="270"/>
      <c r="G29" s="270"/>
      <c r="H29" s="270"/>
      <c r="I29" s="270"/>
      <c r="J29" s="271"/>
      <c r="K29" s="149">
        <f>K28</f>
        <v>10680080</v>
      </c>
      <c r="L29" s="281"/>
      <c r="M29" s="259"/>
      <c r="N29" s="259"/>
      <c r="O29" s="259"/>
      <c r="P29" s="263"/>
      <c r="Q29" s="152"/>
      <c r="R29" s="281"/>
      <c r="S29" s="263"/>
      <c r="U29" s="148"/>
      <c r="V29" s="148"/>
    </row>
    <row r="30" spans="1:22" ht="21" customHeight="1" x14ac:dyDescent="0.2">
      <c r="A30" s="286" t="s">
        <v>377</v>
      </c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2"/>
      <c r="U30" s="148"/>
      <c r="V30" s="148"/>
    </row>
    <row r="31" spans="1:22" ht="92.25" customHeight="1" x14ac:dyDescent="0.2">
      <c r="A31" s="15">
        <v>46</v>
      </c>
      <c r="B31" s="9" t="s">
        <v>79</v>
      </c>
      <c r="C31" s="9" t="s">
        <v>80</v>
      </c>
      <c r="D31" s="10" t="s">
        <v>81</v>
      </c>
      <c r="E31" s="87" t="s">
        <v>76</v>
      </c>
      <c r="F31" s="88">
        <v>876</v>
      </c>
      <c r="G31" s="89" t="s">
        <v>33</v>
      </c>
      <c r="H31" s="90">
        <v>1</v>
      </c>
      <c r="I31" s="91">
        <v>71131000000</v>
      </c>
      <c r="J31" s="78" t="s">
        <v>38</v>
      </c>
      <c r="K31" s="94">
        <v>276696</v>
      </c>
      <c r="L31" s="86" t="s">
        <v>118</v>
      </c>
      <c r="M31" s="86" t="s">
        <v>136</v>
      </c>
      <c r="N31" s="46" t="s">
        <v>41</v>
      </c>
      <c r="O31" s="46" t="s">
        <v>37</v>
      </c>
      <c r="P31" s="39" t="s">
        <v>37</v>
      </c>
      <c r="Q31" s="158"/>
      <c r="R31" s="158"/>
      <c r="S31" s="158"/>
      <c r="T31" s="40" t="s">
        <v>95</v>
      </c>
      <c r="U31" s="82" t="s">
        <v>106</v>
      </c>
      <c r="V31" s="82" t="s">
        <v>109</v>
      </c>
    </row>
    <row r="32" spans="1:22" ht="21" customHeight="1" x14ac:dyDescent="0.2">
      <c r="A32" s="267" t="s">
        <v>378</v>
      </c>
      <c r="B32" s="267"/>
      <c r="C32" s="267"/>
      <c r="D32" s="267"/>
      <c r="E32" s="267"/>
      <c r="F32" s="267"/>
      <c r="G32" s="267"/>
      <c r="H32" s="267"/>
      <c r="I32" s="267"/>
      <c r="J32" s="267"/>
      <c r="K32" s="149">
        <f>K31</f>
        <v>276696</v>
      </c>
      <c r="L32" s="281"/>
      <c r="M32" s="259"/>
      <c r="N32" s="259"/>
      <c r="O32" s="259"/>
      <c r="P32" s="263"/>
      <c r="Q32" s="158"/>
      <c r="R32" s="281"/>
      <c r="S32" s="263"/>
      <c r="U32" s="148"/>
      <c r="V32" s="148"/>
    </row>
    <row r="33" spans="1:22" ht="21" customHeight="1" x14ac:dyDescent="0.2">
      <c r="A33" s="286" t="s">
        <v>78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2"/>
      <c r="U33" s="148"/>
      <c r="V33" s="148"/>
    </row>
    <row r="34" spans="1:22" ht="90.75" customHeight="1" x14ac:dyDescent="0.2">
      <c r="A34" s="15">
        <v>47</v>
      </c>
      <c r="B34" s="50" t="s">
        <v>89</v>
      </c>
      <c r="C34" s="50" t="s">
        <v>90</v>
      </c>
      <c r="D34" s="10" t="s">
        <v>380</v>
      </c>
      <c r="E34" s="87" t="s">
        <v>76</v>
      </c>
      <c r="F34" s="117">
        <v>876</v>
      </c>
      <c r="G34" s="117" t="s">
        <v>33</v>
      </c>
      <c r="H34" s="106">
        <v>1</v>
      </c>
      <c r="I34" s="91">
        <v>71131000000</v>
      </c>
      <c r="J34" s="78" t="s">
        <v>38</v>
      </c>
      <c r="K34" s="77">
        <v>439738.2</v>
      </c>
      <c r="L34" s="86" t="s">
        <v>118</v>
      </c>
      <c r="M34" s="86" t="s">
        <v>136</v>
      </c>
      <c r="N34" s="46" t="s">
        <v>41</v>
      </c>
      <c r="O34" s="46" t="s">
        <v>37</v>
      </c>
      <c r="P34" s="39" t="s">
        <v>37</v>
      </c>
      <c r="Q34" s="15"/>
      <c r="R34" s="15"/>
      <c r="S34" s="15"/>
      <c r="T34" s="40" t="s">
        <v>95</v>
      </c>
      <c r="U34" s="82" t="s">
        <v>106</v>
      </c>
      <c r="V34" s="82" t="s">
        <v>109</v>
      </c>
    </row>
    <row r="35" spans="1:22" ht="21" customHeight="1" x14ac:dyDescent="0.2">
      <c r="A35" s="267" t="s">
        <v>379</v>
      </c>
      <c r="B35" s="267"/>
      <c r="C35" s="267"/>
      <c r="D35" s="267"/>
      <c r="E35" s="267"/>
      <c r="F35" s="267"/>
      <c r="G35" s="267"/>
      <c r="H35" s="267"/>
      <c r="I35" s="267"/>
      <c r="J35" s="267"/>
      <c r="K35" s="149">
        <f>K34</f>
        <v>439738.2</v>
      </c>
      <c r="L35" s="281"/>
      <c r="M35" s="259"/>
      <c r="N35" s="259"/>
      <c r="O35" s="259"/>
      <c r="P35" s="263"/>
      <c r="Q35" s="158"/>
      <c r="R35" s="281"/>
      <c r="S35" s="263"/>
      <c r="U35" s="148"/>
      <c r="V35" s="148"/>
    </row>
    <row r="36" spans="1:22" ht="21" customHeight="1" x14ac:dyDescent="0.2">
      <c r="A36" s="286" t="s">
        <v>70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2"/>
      <c r="U36" s="148"/>
      <c r="V36" s="148"/>
    </row>
    <row r="37" spans="1:22" ht="38.25" x14ac:dyDescent="0.2">
      <c r="A37" s="15">
        <v>48</v>
      </c>
      <c r="B37" s="25" t="s">
        <v>167</v>
      </c>
      <c r="C37" s="25" t="s">
        <v>194</v>
      </c>
      <c r="D37" s="26" t="s">
        <v>276</v>
      </c>
      <c r="E37" s="29" t="s">
        <v>337</v>
      </c>
      <c r="F37" s="24">
        <v>839</v>
      </c>
      <c r="G37" s="23" t="s">
        <v>141</v>
      </c>
      <c r="H37" s="24">
        <v>1</v>
      </c>
      <c r="I37" s="27">
        <v>71131000000</v>
      </c>
      <c r="J37" s="85" t="s">
        <v>38</v>
      </c>
      <c r="K37" s="20">
        <v>501890</v>
      </c>
      <c r="L37" s="28" t="s">
        <v>118</v>
      </c>
      <c r="M37" s="28" t="s">
        <v>136</v>
      </c>
      <c r="N37" s="152" t="s">
        <v>36</v>
      </c>
      <c r="O37" s="152" t="s">
        <v>37</v>
      </c>
      <c r="P37" s="39" t="s">
        <v>37</v>
      </c>
      <c r="Q37" s="1"/>
      <c r="R37" s="1"/>
      <c r="S37" s="1"/>
      <c r="T37" s="40" t="s">
        <v>98</v>
      </c>
      <c r="U37" s="82" t="s">
        <v>111</v>
      </c>
      <c r="V37" s="82" t="s">
        <v>109</v>
      </c>
    </row>
    <row r="38" spans="1:22" ht="21" customHeight="1" x14ac:dyDescent="0.2">
      <c r="A38" s="289" t="s">
        <v>71</v>
      </c>
      <c r="B38" s="270"/>
      <c r="C38" s="270"/>
      <c r="D38" s="270"/>
      <c r="E38" s="270"/>
      <c r="F38" s="270"/>
      <c r="G38" s="270"/>
      <c r="H38" s="270"/>
      <c r="I38" s="270"/>
      <c r="J38" s="271"/>
      <c r="K38" s="149">
        <f>K37</f>
        <v>501890</v>
      </c>
      <c r="L38" s="281"/>
      <c r="M38" s="303"/>
      <c r="N38" s="303"/>
      <c r="O38" s="303"/>
      <c r="P38" s="300"/>
      <c r="Q38" s="1"/>
      <c r="R38" s="281"/>
      <c r="S38" s="300"/>
      <c r="U38" s="148"/>
      <c r="V38" s="148"/>
    </row>
    <row r="39" spans="1:22" ht="21" customHeight="1" x14ac:dyDescent="0.2">
      <c r="A39" s="286" t="s">
        <v>365</v>
      </c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2"/>
      <c r="U39" s="148"/>
      <c r="V39" s="148"/>
    </row>
    <row r="40" spans="1:22" ht="82.5" customHeight="1" x14ac:dyDescent="0.2">
      <c r="A40" s="15">
        <v>49</v>
      </c>
      <c r="B40" s="15" t="s">
        <v>173</v>
      </c>
      <c r="C40" s="15" t="s">
        <v>174</v>
      </c>
      <c r="D40" s="15" t="s">
        <v>262</v>
      </c>
      <c r="E40" s="15" t="s">
        <v>367</v>
      </c>
      <c r="F40" s="3">
        <v>796</v>
      </c>
      <c r="G40" s="3" t="s">
        <v>42</v>
      </c>
      <c r="H40" s="24">
        <v>37</v>
      </c>
      <c r="I40" s="27">
        <v>71131000000</v>
      </c>
      <c r="J40" s="85" t="s">
        <v>38</v>
      </c>
      <c r="K40" s="103">
        <v>1210923.77</v>
      </c>
      <c r="L40" s="28" t="s">
        <v>118</v>
      </c>
      <c r="M40" s="28" t="s">
        <v>136</v>
      </c>
      <c r="N40" s="161" t="s">
        <v>36</v>
      </c>
      <c r="O40" s="161" t="s">
        <v>37</v>
      </c>
      <c r="P40" s="161" t="s">
        <v>35</v>
      </c>
      <c r="Q40" s="15"/>
      <c r="R40" s="15"/>
      <c r="S40" s="161"/>
      <c r="T40" s="40" t="s">
        <v>95</v>
      </c>
      <c r="U40" s="82" t="s">
        <v>106</v>
      </c>
      <c r="V40" s="82" t="s">
        <v>113</v>
      </c>
    </row>
    <row r="41" spans="1:22" ht="21" customHeight="1" x14ac:dyDescent="0.2">
      <c r="A41" s="289" t="s">
        <v>366</v>
      </c>
      <c r="B41" s="270"/>
      <c r="C41" s="270"/>
      <c r="D41" s="270"/>
      <c r="E41" s="270"/>
      <c r="F41" s="270"/>
      <c r="G41" s="270"/>
      <c r="H41" s="270"/>
      <c r="I41" s="270"/>
      <c r="J41" s="271"/>
      <c r="K41" s="149">
        <f>K40</f>
        <v>1210923.77</v>
      </c>
      <c r="L41" s="281"/>
      <c r="M41" s="303"/>
      <c r="N41" s="303"/>
      <c r="O41" s="303"/>
      <c r="P41" s="300"/>
      <c r="Q41" s="1"/>
      <c r="R41" s="281"/>
      <c r="S41" s="300"/>
      <c r="U41" s="148"/>
      <c r="V41" s="148"/>
    </row>
    <row r="42" spans="1:22" ht="21" customHeight="1" x14ac:dyDescent="0.2">
      <c r="A42" s="286" t="s">
        <v>381</v>
      </c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2"/>
      <c r="U42" s="148"/>
      <c r="V42" s="148"/>
    </row>
    <row r="43" spans="1:22" ht="74.25" customHeight="1" x14ac:dyDescent="0.2">
      <c r="A43" s="15">
        <v>50</v>
      </c>
      <c r="B43" s="167" t="s">
        <v>383</v>
      </c>
      <c r="C43" s="9" t="s">
        <v>384</v>
      </c>
      <c r="D43" s="10" t="s">
        <v>385</v>
      </c>
      <c r="E43" s="9" t="s">
        <v>212</v>
      </c>
      <c r="F43" s="9" t="s">
        <v>203</v>
      </c>
      <c r="G43" s="9" t="s">
        <v>142</v>
      </c>
      <c r="H43" s="9" t="s">
        <v>204</v>
      </c>
      <c r="I43" s="91">
        <v>71112000014</v>
      </c>
      <c r="J43" s="78" t="s">
        <v>386</v>
      </c>
      <c r="K43" s="77">
        <v>5813124</v>
      </c>
      <c r="L43" s="163" t="s">
        <v>118</v>
      </c>
      <c r="M43" s="164" t="s">
        <v>119</v>
      </c>
      <c r="N43" s="164" t="s">
        <v>36</v>
      </c>
      <c r="O43" s="164" t="s">
        <v>37</v>
      </c>
      <c r="P43" s="180" t="s">
        <v>430</v>
      </c>
      <c r="Q43" s="1"/>
      <c r="R43" s="1"/>
      <c r="S43" s="160"/>
      <c r="T43" s="40" t="s">
        <v>99</v>
      </c>
      <c r="U43" s="82" t="s">
        <v>106</v>
      </c>
      <c r="V43" s="82" t="s">
        <v>105</v>
      </c>
    </row>
    <row r="44" spans="1:22" ht="74.25" customHeight="1" x14ac:dyDescent="0.2">
      <c r="A44" s="15">
        <v>51</v>
      </c>
      <c r="B44" s="35" t="s">
        <v>424</v>
      </c>
      <c r="C44" s="35" t="s">
        <v>425</v>
      </c>
      <c r="D44" s="58" t="s">
        <v>426</v>
      </c>
      <c r="E44" s="29" t="s">
        <v>427</v>
      </c>
      <c r="F44" s="87">
        <v>796</v>
      </c>
      <c r="G44" s="87" t="s">
        <v>33</v>
      </c>
      <c r="H44" s="125">
        <v>1</v>
      </c>
      <c r="I44" s="91">
        <v>71131000000</v>
      </c>
      <c r="J44" s="78" t="s">
        <v>38</v>
      </c>
      <c r="K44" s="57">
        <v>2932294.8</v>
      </c>
      <c r="L44" s="121" t="s">
        <v>118</v>
      </c>
      <c r="M44" s="121" t="s">
        <v>136</v>
      </c>
      <c r="N44" s="121" t="s">
        <v>36</v>
      </c>
      <c r="O44" s="121" t="s">
        <v>37</v>
      </c>
      <c r="P44" s="121" t="s">
        <v>35</v>
      </c>
      <c r="Q44" s="1"/>
      <c r="R44" s="1"/>
      <c r="S44" s="160"/>
      <c r="T44" s="40" t="s">
        <v>205</v>
      </c>
      <c r="U44" s="82" t="s">
        <v>106</v>
      </c>
      <c r="V44" s="82" t="s">
        <v>206</v>
      </c>
    </row>
    <row r="45" spans="1:22" ht="21" customHeight="1" x14ac:dyDescent="0.2">
      <c r="A45" s="289" t="s">
        <v>382</v>
      </c>
      <c r="B45" s="270"/>
      <c r="C45" s="270"/>
      <c r="D45" s="270"/>
      <c r="E45" s="270"/>
      <c r="F45" s="270"/>
      <c r="G45" s="270"/>
      <c r="H45" s="270"/>
      <c r="I45" s="270"/>
      <c r="J45" s="271"/>
      <c r="K45" s="149">
        <f>SUM(K43:K44)</f>
        <v>8745418.8000000007</v>
      </c>
      <c r="L45" s="281"/>
      <c r="M45" s="303"/>
      <c r="N45" s="303"/>
      <c r="O45" s="303"/>
      <c r="P45" s="300"/>
      <c r="Q45" s="1"/>
      <c r="R45" s="281"/>
      <c r="S45" s="300"/>
      <c r="U45" s="148"/>
      <c r="V45" s="148"/>
    </row>
    <row r="46" spans="1:22" ht="21" customHeight="1" x14ac:dyDescent="0.2">
      <c r="A46" s="286" t="s">
        <v>428</v>
      </c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2"/>
      <c r="U46" s="148"/>
      <c r="V46" s="148"/>
    </row>
    <row r="47" spans="1:22" ht="62.25" customHeight="1" x14ac:dyDescent="0.2">
      <c r="A47" s="15">
        <v>52</v>
      </c>
      <c r="B47" s="162" t="s">
        <v>387</v>
      </c>
      <c r="C47" s="162" t="s">
        <v>388</v>
      </c>
      <c r="D47" s="10" t="s">
        <v>389</v>
      </c>
      <c r="E47" s="87" t="s">
        <v>390</v>
      </c>
      <c r="F47" s="9" t="s">
        <v>203</v>
      </c>
      <c r="G47" s="9" t="s">
        <v>142</v>
      </c>
      <c r="H47" s="91">
        <v>1</v>
      </c>
      <c r="I47" s="91">
        <v>71129934001</v>
      </c>
      <c r="J47" s="78" t="s">
        <v>391</v>
      </c>
      <c r="K47" s="77">
        <v>795333.34</v>
      </c>
      <c r="L47" s="163" t="s">
        <v>118</v>
      </c>
      <c r="M47" s="164" t="s">
        <v>136</v>
      </c>
      <c r="N47" s="164" t="s">
        <v>36</v>
      </c>
      <c r="O47" s="164" t="s">
        <v>37</v>
      </c>
      <c r="P47" s="164" t="s">
        <v>35</v>
      </c>
      <c r="Q47" s="15"/>
      <c r="R47" s="15"/>
      <c r="S47" s="161"/>
      <c r="T47" s="40" t="s">
        <v>99</v>
      </c>
      <c r="U47" s="82" t="s">
        <v>106</v>
      </c>
      <c r="V47" s="82" t="s">
        <v>113</v>
      </c>
    </row>
    <row r="48" spans="1:22" ht="54" customHeight="1" x14ac:dyDescent="0.2">
      <c r="A48" s="15">
        <v>53</v>
      </c>
      <c r="B48" s="2" t="s">
        <v>145</v>
      </c>
      <c r="C48" s="2" t="s">
        <v>146</v>
      </c>
      <c r="D48" s="10" t="s">
        <v>392</v>
      </c>
      <c r="E48" s="87" t="s">
        <v>390</v>
      </c>
      <c r="F48" s="9" t="s">
        <v>203</v>
      </c>
      <c r="G48" s="9" t="s">
        <v>142</v>
      </c>
      <c r="H48" s="91">
        <v>1</v>
      </c>
      <c r="I48" s="91">
        <v>71112000014</v>
      </c>
      <c r="J48" s="78" t="s">
        <v>386</v>
      </c>
      <c r="K48" s="77">
        <v>717721.67</v>
      </c>
      <c r="L48" s="163" t="s">
        <v>118</v>
      </c>
      <c r="M48" s="164" t="s">
        <v>136</v>
      </c>
      <c r="N48" s="164" t="s">
        <v>36</v>
      </c>
      <c r="O48" s="164" t="s">
        <v>37</v>
      </c>
      <c r="P48" s="164" t="s">
        <v>35</v>
      </c>
      <c r="Q48" s="15"/>
      <c r="R48" s="15"/>
      <c r="S48" s="161"/>
      <c r="T48" s="40" t="s">
        <v>99</v>
      </c>
      <c r="U48" s="82" t="s">
        <v>106</v>
      </c>
      <c r="V48" s="82" t="s">
        <v>113</v>
      </c>
    </row>
    <row r="49" spans="1:22" ht="21" customHeight="1" x14ac:dyDescent="0.2">
      <c r="A49" s="289" t="s">
        <v>429</v>
      </c>
      <c r="B49" s="270"/>
      <c r="C49" s="270"/>
      <c r="D49" s="270"/>
      <c r="E49" s="270"/>
      <c r="F49" s="270"/>
      <c r="G49" s="270"/>
      <c r="H49" s="270"/>
      <c r="I49" s="270"/>
      <c r="J49" s="271"/>
      <c r="K49" s="149">
        <f>SUM(K47:K48)</f>
        <v>1513055.01</v>
      </c>
      <c r="L49" s="281"/>
      <c r="M49" s="303"/>
      <c r="N49" s="303"/>
      <c r="O49" s="303"/>
      <c r="P49" s="300"/>
      <c r="Q49" s="1"/>
      <c r="R49" s="281"/>
      <c r="S49" s="300"/>
      <c r="U49" s="148"/>
      <c r="V49" s="148"/>
    </row>
    <row r="50" spans="1:22" ht="21" customHeight="1" x14ac:dyDescent="0.2">
      <c r="A50" s="286" t="s">
        <v>56</v>
      </c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2"/>
      <c r="T50" s="129"/>
      <c r="U50" s="130"/>
      <c r="V50" s="130"/>
    </row>
    <row r="51" spans="1:22" ht="89.25" x14ac:dyDescent="0.2">
      <c r="A51" s="93">
        <v>54</v>
      </c>
      <c r="B51" s="25" t="s">
        <v>157</v>
      </c>
      <c r="C51" s="25" t="s">
        <v>158</v>
      </c>
      <c r="D51" s="26" t="s">
        <v>159</v>
      </c>
      <c r="E51" s="29" t="s">
        <v>160</v>
      </c>
      <c r="F51" s="29">
        <v>876</v>
      </c>
      <c r="G51" s="23" t="s">
        <v>33</v>
      </c>
      <c r="H51" s="24">
        <v>1</v>
      </c>
      <c r="I51" s="27">
        <v>71100000000</v>
      </c>
      <c r="J51" s="21" t="s">
        <v>40</v>
      </c>
      <c r="K51" s="22">
        <v>481000</v>
      </c>
      <c r="L51" s="28" t="s">
        <v>118</v>
      </c>
      <c r="M51" s="28" t="s">
        <v>136</v>
      </c>
      <c r="N51" s="17" t="s">
        <v>34</v>
      </c>
      <c r="O51" s="58" t="s">
        <v>35</v>
      </c>
      <c r="P51" s="58" t="s">
        <v>35</v>
      </c>
      <c r="Q51" s="83"/>
      <c r="R51" s="83"/>
      <c r="S51" s="83"/>
      <c r="T51" s="129" t="s">
        <v>97</v>
      </c>
      <c r="U51" s="130" t="s">
        <v>111</v>
      </c>
      <c r="V51" s="130" t="s">
        <v>113</v>
      </c>
    </row>
    <row r="52" spans="1:22" ht="21" customHeight="1" x14ac:dyDescent="0.2">
      <c r="A52" s="289" t="s">
        <v>57</v>
      </c>
      <c r="B52" s="270"/>
      <c r="C52" s="270"/>
      <c r="D52" s="270"/>
      <c r="E52" s="270"/>
      <c r="F52" s="270"/>
      <c r="G52" s="270"/>
      <c r="H52" s="270"/>
      <c r="I52" s="270"/>
      <c r="J52" s="271"/>
      <c r="K52" s="34">
        <f>K51</f>
        <v>481000</v>
      </c>
      <c r="L52" s="281"/>
      <c r="M52" s="259"/>
      <c r="N52" s="259"/>
      <c r="O52" s="259"/>
      <c r="P52" s="263"/>
      <c r="Q52" s="83"/>
      <c r="R52" s="281"/>
      <c r="S52" s="263"/>
      <c r="T52" s="129"/>
      <c r="U52" s="130"/>
      <c r="V52" s="130"/>
    </row>
    <row r="53" spans="1:22" ht="21" customHeight="1" x14ac:dyDescent="0.2">
      <c r="A53" s="286" t="s">
        <v>48</v>
      </c>
      <c r="B53" s="301"/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2"/>
      <c r="T53" s="129"/>
      <c r="U53" s="130"/>
      <c r="V53" s="130"/>
    </row>
    <row r="54" spans="1:22" ht="69.75" customHeight="1" x14ac:dyDescent="0.2">
      <c r="A54" s="63">
        <v>55</v>
      </c>
      <c r="B54" s="109" t="s">
        <v>65</v>
      </c>
      <c r="C54" s="109" t="s">
        <v>83</v>
      </c>
      <c r="D54" s="110" t="s">
        <v>94</v>
      </c>
      <c r="E54" s="111" t="s">
        <v>84</v>
      </c>
      <c r="F54" s="54">
        <v>876</v>
      </c>
      <c r="G54" s="64" t="s">
        <v>33</v>
      </c>
      <c r="H54" s="65">
        <v>1</v>
      </c>
      <c r="I54" s="65">
        <v>71100000000</v>
      </c>
      <c r="J54" s="66" t="s">
        <v>40</v>
      </c>
      <c r="K54" s="112">
        <v>2650000</v>
      </c>
      <c r="L54" s="113" t="s">
        <v>118</v>
      </c>
      <c r="M54" s="113" t="s">
        <v>119</v>
      </c>
      <c r="N54" s="113" t="s">
        <v>36</v>
      </c>
      <c r="O54" s="113" t="s">
        <v>37</v>
      </c>
      <c r="P54" s="114" t="s">
        <v>37</v>
      </c>
      <c r="Q54" s="115"/>
      <c r="R54" s="108"/>
      <c r="S54" s="116" t="s">
        <v>298</v>
      </c>
      <c r="T54" s="129" t="s">
        <v>102</v>
      </c>
      <c r="U54" s="130" t="s">
        <v>107</v>
      </c>
      <c r="V54" s="130" t="s">
        <v>215</v>
      </c>
    </row>
    <row r="55" spans="1:22" ht="21" customHeight="1" x14ac:dyDescent="0.2">
      <c r="A55" s="289" t="s">
        <v>49</v>
      </c>
      <c r="B55" s="270"/>
      <c r="C55" s="270"/>
      <c r="D55" s="270"/>
      <c r="E55" s="270"/>
      <c r="F55" s="270"/>
      <c r="G55" s="270"/>
      <c r="H55" s="270"/>
      <c r="I55" s="270"/>
      <c r="J55" s="271"/>
      <c r="K55" s="51">
        <f>K54</f>
        <v>2650000</v>
      </c>
      <c r="L55" s="281"/>
      <c r="M55" s="259"/>
      <c r="N55" s="259"/>
      <c r="O55" s="259"/>
      <c r="P55" s="263"/>
      <c r="Q55" s="72"/>
      <c r="R55" s="281"/>
      <c r="S55" s="263"/>
      <c r="T55" s="129"/>
      <c r="U55" s="130"/>
      <c r="V55" s="130"/>
    </row>
    <row r="56" spans="1:22" ht="21" customHeight="1" x14ac:dyDescent="0.2">
      <c r="A56" s="286" t="s">
        <v>58</v>
      </c>
      <c r="B56" s="301"/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2"/>
      <c r="T56" s="129"/>
      <c r="U56" s="130"/>
      <c r="V56" s="130"/>
    </row>
    <row r="57" spans="1:22" ht="48.75" customHeight="1" x14ac:dyDescent="0.2">
      <c r="A57" s="17">
        <v>56</v>
      </c>
      <c r="B57" s="2" t="s">
        <v>131</v>
      </c>
      <c r="C57" s="2" t="s">
        <v>132</v>
      </c>
      <c r="D57" s="10" t="s">
        <v>266</v>
      </c>
      <c r="E57" s="10" t="s">
        <v>168</v>
      </c>
      <c r="F57" s="3">
        <v>168</v>
      </c>
      <c r="G57" s="4" t="s">
        <v>123</v>
      </c>
      <c r="H57" s="5">
        <v>350</v>
      </c>
      <c r="I57" s="6">
        <v>71112000010</v>
      </c>
      <c r="J57" s="7" t="s">
        <v>210</v>
      </c>
      <c r="K57" s="13">
        <v>2138998.9</v>
      </c>
      <c r="L57" s="8" t="s">
        <v>118</v>
      </c>
      <c r="M57" s="8" t="s">
        <v>186</v>
      </c>
      <c r="N57" s="1" t="s">
        <v>34</v>
      </c>
      <c r="O57" s="1" t="s">
        <v>35</v>
      </c>
      <c r="P57" s="15" t="s">
        <v>35</v>
      </c>
      <c r="Q57" s="103">
        <v>291311.05</v>
      </c>
      <c r="R57" s="126"/>
      <c r="S57" s="126"/>
      <c r="T57" s="127" t="s">
        <v>121</v>
      </c>
      <c r="U57" s="119" t="s">
        <v>111</v>
      </c>
      <c r="V57" s="119" t="s">
        <v>268</v>
      </c>
    </row>
    <row r="58" spans="1:22" ht="48.75" customHeight="1" x14ac:dyDescent="0.2">
      <c r="A58" s="17">
        <v>57</v>
      </c>
      <c r="B58" s="2" t="s">
        <v>131</v>
      </c>
      <c r="C58" s="2" t="s">
        <v>132</v>
      </c>
      <c r="D58" s="10" t="s">
        <v>266</v>
      </c>
      <c r="E58" s="10" t="s">
        <v>168</v>
      </c>
      <c r="F58" s="3">
        <v>168</v>
      </c>
      <c r="G58" s="4" t="s">
        <v>123</v>
      </c>
      <c r="H58" s="5">
        <v>550</v>
      </c>
      <c r="I58" s="6">
        <v>71119000013</v>
      </c>
      <c r="J58" s="7" t="s">
        <v>267</v>
      </c>
      <c r="K58" s="13">
        <v>2528242.1</v>
      </c>
      <c r="L58" s="8" t="s">
        <v>118</v>
      </c>
      <c r="M58" s="8" t="s">
        <v>211</v>
      </c>
      <c r="N58" s="1" t="s">
        <v>34</v>
      </c>
      <c r="O58" s="1" t="s">
        <v>35</v>
      </c>
      <c r="P58" s="1" t="s">
        <v>35</v>
      </c>
      <c r="Q58" s="103">
        <v>430063.2</v>
      </c>
      <c r="R58" s="126"/>
      <c r="S58" s="126"/>
      <c r="T58" s="127" t="s">
        <v>121</v>
      </c>
      <c r="U58" s="119" t="s">
        <v>107</v>
      </c>
      <c r="V58" s="119" t="s">
        <v>251</v>
      </c>
    </row>
    <row r="59" spans="1:22" ht="21" customHeight="1" x14ac:dyDescent="0.2">
      <c r="A59" s="289" t="s">
        <v>59</v>
      </c>
      <c r="B59" s="270"/>
      <c r="C59" s="270"/>
      <c r="D59" s="270"/>
      <c r="E59" s="270"/>
      <c r="F59" s="270"/>
      <c r="G59" s="270"/>
      <c r="H59" s="270"/>
      <c r="I59" s="270"/>
      <c r="J59" s="271"/>
      <c r="K59" s="34">
        <f>SUM(K57:K58)</f>
        <v>4667241</v>
      </c>
      <c r="L59" s="281"/>
      <c r="M59" s="259"/>
      <c r="N59" s="259"/>
      <c r="O59" s="259"/>
      <c r="P59" s="263"/>
      <c r="Q59" s="188">
        <f>SUM(Q57:Q58)</f>
        <v>721374.25</v>
      </c>
      <c r="R59" s="281"/>
      <c r="S59" s="263"/>
      <c r="T59" s="129"/>
      <c r="U59" s="130"/>
      <c r="V59" s="130"/>
    </row>
    <row r="60" spans="1:22" ht="21" customHeight="1" x14ac:dyDescent="0.2">
      <c r="A60" s="286" t="s">
        <v>288</v>
      </c>
      <c r="B60" s="301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301"/>
      <c r="S60" s="302"/>
      <c r="T60" s="129"/>
      <c r="U60" s="130"/>
      <c r="V60" s="130"/>
    </row>
    <row r="61" spans="1:22" ht="79.5" customHeight="1" x14ac:dyDescent="0.2">
      <c r="A61" s="15">
        <v>58</v>
      </c>
      <c r="B61" s="9" t="s">
        <v>393</v>
      </c>
      <c r="C61" s="9" t="s">
        <v>394</v>
      </c>
      <c r="D61" s="10" t="s">
        <v>395</v>
      </c>
      <c r="E61" s="87" t="s">
        <v>396</v>
      </c>
      <c r="F61" s="9" t="s">
        <v>203</v>
      </c>
      <c r="G61" s="9" t="s">
        <v>142</v>
      </c>
      <c r="H61" s="9" t="s">
        <v>204</v>
      </c>
      <c r="I61" s="91">
        <v>71131000000</v>
      </c>
      <c r="J61" s="78" t="s">
        <v>38</v>
      </c>
      <c r="K61" s="77">
        <v>2934315.08</v>
      </c>
      <c r="L61" s="163" t="s">
        <v>118</v>
      </c>
      <c r="M61" s="164" t="s">
        <v>136</v>
      </c>
      <c r="N61" s="164" t="s">
        <v>36</v>
      </c>
      <c r="O61" s="164" t="s">
        <v>37</v>
      </c>
      <c r="P61" s="180" t="s">
        <v>35</v>
      </c>
      <c r="Q61" s="103"/>
      <c r="R61" s="15"/>
      <c r="S61" s="15"/>
      <c r="T61" s="129" t="s">
        <v>99</v>
      </c>
      <c r="U61" s="130" t="s">
        <v>106</v>
      </c>
      <c r="V61" s="130" t="s">
        <v>206</v>
      </c>
    </row>
    <row r="62" spans="1:22" ht="21" customHeight="1" x14ac:dyDescent="0.2">
      <c r="A62" s="289" t="s">
        <v>294</v>
      </c>
      <c r="B62" s="270"/>
      <c r="C62" s="270"/>
      <c r="D62" s="270"/>
      <c r="E62" s="270"/>
      <c r="F62" s="270"/>
      <c r="G62" s="270"/>
      <c r="H62" s="270"/>
      <c r="I62" s="270"/>
      <c r="J62" s="271"/>
      <c r="K62" s="34">
        <f>K61</f>
        <v>2934315.08</v>
      </c>
      <c r="L62" s="281"/>
      <c r="M62" s="259"/>
      <c r="N62" s="259"/>
      <c r="O62" s="259"/>
      <c r="P62" s="263"/>
      <c r="Q62" s="20"/>
      <c r="R62" s="281"/>
      <c r="S62" s="263"/>
      <c r="T62" s="129"/>
      <c r="U62" s="130"/>
      <c r="V62" s="130"/>
    </row>
    <row r="63" spans="1:22" ht="20.25" customHeight="1" x14ac:dyDescent="0.2">
      <c r="A63" s="286" t="s">
        <v>183</v>
      </c>
      <c r="B63" s="287"/>
      <c r="C63" s="287"/>
      <c r="D63" s="287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8"/>
      <c r="T63" s="129"/>
      <c r="U63" s="130"/>
      <c r="V63" s="130"/>
    </row>
    <row r="64" spans="1:22" ht="63" customHeight="1" x14ac:dyDescent="0.2">
      <c r="A64" s="17">
        <v>59</v>
      </c>
      <c r="B64" s="17" t="s">
        <v>133</v>
      </c>
      <c r="C64" s="17" t="s">
        <v>134</v>
      </c>
      <c r="D64" s="17" t="s">
        <v>248</v>
      </c>
      <c r="E64" s="17" t="s">
        <v>135</v>
      </c>
      <c r="F64" s="29">
        <v>793</v>
      </c>
      <c r="G64" s="23" t="s">
        <v>296</v>
      </c>
      <c r="H64" s="24">
        <v>1</v>
      </c>
      <c r="I64" s="27">
        <v>71131000000</v>
      </c>
      <c r="J64" s="21" t="s">
        <v>38</v>
      </c>
      <c r="K64" s="22">
        <v>121128</v>
      </c>
      <c r="L64" s="41" t="s">
        <v>118</v>
      </c>
      <c r="M64" s="41" t="s">
        <v>211</v>
      </c>
      <c r="N64" s="17" t="s">
        <v>66</v>
      </c>
      <c r="O64" s="17" t="s">
        <v>37</v>
      </c>
      <c r="P64" s="17" t="s">
        <v>35</v>
      </c>
      <c r="Q64" s="16"/>
      <c r="R64" s="126"/>
      <c r="S64" s="17"/>
      <c r="T64" s="129" t="s">
        <v>249</v>
      </c>
      <c r="U64" s="130" t="s">
        <v>106</v>
      </c>
      <c r="V64" s="130" t="s">
        <v>251</v>
      </c>
    </row>
    <row r="65" spans="1:22" ht="20.25" customHeight="1" x14ac:dyDescent="0.2">
      <c r="A65" s="289" t="s">
        <v>184</v>
      </c>
      <c r="B65" s="256"/>
      <c r="C65" s="256"/>
      <c r="D65" s="256"/>
      <c r="E65" s="256"/>
      <c r="F65" s="256"/>
      <c r="G65" s="256"/>
      <c r="H65" s="256"/>
      <c r="I65" s="256"/>
      <c r="J65" s="256"/>
      <c r="K65" s="59">
        <f>K64</f>
        <v>121128</v>
      </c>
      <c r="L65" s="281"/>
      <c r="M65" s="259"/>
      <c r="N65" s="259"/>
      <c r="O65" s="259"/>
      <c r="P65" s="263"/>
      <c r="Q65" s="72"/>
      <c r="R65" s="281"/>
      <c r="S65" s="263"/>
      <c r="T65" s="129"/>
      <c r="U65" s="130"/>
      <c r="V65" s="130"/>
    </row>
    <row r="66" spans="1:22" ht="20.25" customHeight="1" x14ac:dyDescent="0.2">
      <c r="A66" s="286" t="s">
        <v>401</v>
      </c>
      <c r="B66" s="287"/>
      <c r="C66" s="287"/>
      <c r="D66" s="287"/>
      <c r="E66" s="287"/>
      <c r="F66" s="287"/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8"/>
      <c r="T66" s="129"/>
      <c r="U66" s="130"/>
      <c r="V66" s="130"/>
    </row>
    <row r="67" spans="1:22" ht="66" customHeight="1" x14ac:dyDescent="0.2">
      <c r="A67" s="15">
        <v>60</v>
      </c>
      <c r="B67" s="15" t="s">
        <v>397</v>
      </c>
      <c r="C67" s="15" t="s">
        <v>398</v>
      </c>
      <c r="D67" s="15" t="s">
        <v>399</v>
      </c>
      <c r="E67" s="168" t="s">
        <v>400</v>
      </c>
      <c r="F67" s="169">
        <v>839</v>
      </c>
      <c r="G67" s="170" t="s">
        <v>141</v>
      </c>
      <c r="H67" s="169">
        <v>1</v>
      </c>
      <c r="I67" s="171">
        <v>71131000000</v>
      </c>
      <c r="J67" s="85" t="s">
        <v>38</v>
      </c>
      <c r="K67" s="81">
        <v>164716</v>
      </c>
      <c r="L67" s="172" t="s">
        <v>118</v>
      </c>
      <c r="M67" s="1" t="s">
        <v>136</v>
      </c>
      <c r="N67" s="1" t="s">
        <v>36</v>
      </c>
      <c r="O67" s="1" t="s">
        <v>37</v>
      </c>
      <c r="P67" s="1" t="s">
        <v>35</v>
      </c>
      <c r="Q67" s="15"/>
      <c r="R67" s="15"/>
      <c r="S67" s="15"/>
      <c r="T67" s="129" t="s">
        <v>98</v>
      </c>
      <c r="U67" s="130" t="s">
        <v>106</v>
      </c>
      <c r="V67" s="130" t="s">
        <v>109</v>
      </c>
    </row>
    <row r="68" spans="1:22" ht="20.25" customHeight="1" x14ac:dyDescent="0.2">
      <c r="A68" s="289" t="s">
        <v>402</v>
      </c>
      <c r="B68" s="256"/>
      <c r="C68" s="256"/>
      <c r="D68" s="256"/>
      <c r="E68" s="256"/>
      <c r="F68" s="256"/>
      <c r="G68" s="256"/>
      <c r="H68" s="256"/>
      <c r="I68" s="256"/>
      <c r="J68" s="256"/>
      <c r="K68" s="59">
        <f>K67</f>
        <v>164716</v>
      </c>
      <c r="L68" s="281"/>
      <c r="M68" s="259"/>
      <c r="N68" s="259"/>
      <c r="O68" s="259"/>
      <c r="P68" s="263"/>
      <c r="Q68" s="158"/>
      <c r="R68" s="281"/>
      <c r="S68" s="263"/>
      <c r="T68" s="129"/>
      <c r="U68" s="130"/>
      <c r="V68" s="130"/>
    </row>
    <row r="69" spans="1:22" ht="20.25" customHeight="1" x14ac:dyDescent="0.2">
      <c r="A69" s="286" t="s">
        <v>403</v>
      </c>
      <c r="B69" s="287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8"/>
      <c r="T69" s="129"/>
      <c r="U69" s="130"/>
      <c r="V69" s="130"/>
    </row>
    <row r="70" spans="1:22" ht="75" customHeight="1" x14ac:dyDescent="0.2">
      <c r="A70" s="15">
        <v>61</v>
      </c>
      <c r="B70" s="25" t="s">
        <v>404</v>
      </c>
      <c r="C70" s="25" t="s">
        <v>405</v>
      </c>
      <c r="D70" s="26" t="s">
        <v>406</v>
      </c>
      <c r="E70" s="29" t="s">
        <v>407</v>
      </c>
      <c r="F70" s="29">
        <v>796</v>
      </c>
      <c r="G70" s="23" t="s">
        <v>42</v>
      </c>
      <c r="H70" s="24">
        <v>25</v>
      </c>
      <c r="I70" s="27">
        <v>71131000000</v>
      </c>
      <c r="J70" s="21" t="s">
        <v>38</v>
      </c>
      <c r="K70" s="22">
        <v>91808.66</v>
      </c>
      <c r="L70" s="173" t="s">
        <v>118</v>
      </c>
      <c r="M70" s="173" t="s">
        <v>136</v>
      </c>
      <c r="N70" s="17" t="s">
        <v>41</v>
      </c>
      <c r="O70" s="1" t="s">
        <v>37</v>
      </c>
      <c r="P70" s="166" t="s">
        <v>37</v>
      </c>
      <c r="Q70" s="15"/>
      <c r="R70" s="15"/>
      <c r="S70" s="15"/>
      <c r="T70" s="129" t="s">
        <v>101</v>
      </c>
      <c r="U70" s="130" t="s">
        <v>106</v>
      </c>
      <c r="V70" s="130" t="s">
        <v>109</v>
      </c>
    </row>
    <row r="71" spans="1:22" ht="20.25" customHeight="1" x14ac:dyDescent="0.2">
      <c r="A71" s="289" t="s">
        <v>408</v>
      </c>
      <c r="B71" s="256"/>
      <c r="C71" s="256"/>
      <c r="D71" s="256"/>
      <c r="E71" s="256"/>
      <c r="F71" s="256"/>
      <c r="G71" s="256"/>
      <c r="H71" s="256"/>
      <c r="I71" s="256"/>
      <c r="J71" s="256"/>
      <c r="K71" s="59">
        <f>K70</f>
        <v>91808.66</v>
      </c>
      <c r="L71" s="281"/>
      <c r="M71" s="259"/>
      <c r="N71" s="259"/>
      <c r="O71" s="259"/>
      <c r="P71" s="263"/>
      <c r="Q71" s="158"/>
      <c r="R71" s="281"/>
      <c r="S71" s="263"/>
      <c r="T71" s="129"/>
      <c r="U71" s="130"/>
      <c r="V71" s="130"/>
    </row>
    <row r="72" spans="1:22" ht="20.25" customHeight="1" x14ac:dyDescent="0.2">
      <c r="A72" s="265" t="s">
        <v>409</v>
      </c>
      <c r="B72" s="265"/>
      <c r="C72" s="265"/>
      <c r="D72" s="265"/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5"/>
      <c r="T72" s="129"/>
      <c r="U72" s="130"/>
      <c r="V72" s="130"/>
    </row>
    <row r="73" spans="1:22" ht="83.25" customHeight="1" x14ac:dyDescent="0.2">
      <c r="A73" s="15">
        <v>62</v>
      </c>
      <c r="B73" s="25" t="s">
        <v>413</v>
      </c>
      <c r="C73" s="25" t="s">
        <v>410</v>
      </c>
      <c r="D73" s="26" t="s">
        <v>411</v>
      </c>
      <c r="E73" s="29" t="s">
        <v>412</v>
      </c>
      <c r="F73" s="29">
        <v>796</v>
      </c>
      <c r="G73" s="23" t="s">
        <v>42</v>
      </c>
      <c r="H73" s="24">
        <v>61</v>
      </c>
      <c r="I73" s="27">
        <v>71131000000</v>
      </c>
      <c r="J73" s="21" t="s">
        <v>38</v>
      </c>
      <c r="K73" s="22">
        <v>298067.71999999997</v>
      </c>
      <c r="L73" s="173" t="s">
        <v>118</v>
      </c>
      <c r="M73" s="173" t="s">
        <v>136</v>
      </c>
      <c r="N73" s="17" t="s">
        <v>41</v>
      </c>
      <c r="O73" s="35" t="s">
        <v>37</v>
      </c>
      <c r="P73" s="58" t="s">
        <v>35</v>
      </c>
      <c r="Q73" s="15"/>
      <c r="R73" s="15"/>
      <c r="S73" s="15"/>
      <c r="T73" s="129" t="s">
        <v>101</v>
      </c>
      <c r="U73" s="130" t="s">
        <v>106</v>
      </c>
      <c r="V73" s="130" t="s">
        <v>109</v>
      </c>
    </row>
    <row r="74" spans="1:22" ht="20.25" customHeight="1" x14ac:dyDescent="0.2">
      <c r="A74" s="289" t="s">
        <v>414</v>
      </c>
      <c r="B74" s="256"/>
      <c r="C74" s="256"/>
      <c r="D74" s="256"/>
      <c r="E74" s="256"/>
      <c r="F74" s="256"/>
      <c r="G74" s="256"/>
      <c r="H74" s="256"/>
      <c r="I74" s="256"/>
      <c r="J74" s="256"/>
      <c r="K74" s="59">
        <f>K73</f>
        <v>298067.71999999997</v>
      </c>
      <c r="L74" s="281"/>
      <c r="M74" s="259"/>
      <c r="N74" s="259"/>
      <c r="O74" s="259"/>
      <c r="P74" s="263"/>
      <c r="Q74" s="158"/>
      <c r="R74" s="281"/>
      <c r="S74" s="263"/>
      <c r="T74" s="129"/>
      <c r="U74" s="130"/>
      <c r="V74" s="130"/>
    </row>
    <row r="75" spans="1:22" ht="20.25" customHeight="1" x14ac:dyDescent="0.2">
      <c r="A75" s="286" t="s">
        <v>199</v>
      </c>
      <c r="B75" s="287"/>
      <c r="C75" s="287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8"/>
      <c r="T75" s="129"/>
      <c r="U75" s="130"/>
      <c r="V75" s="130"/>
    </row>
    <row r="76" spans="1:22" ht="127.5" x14ac:dyDescent="0.2">
      <c r="A76" s="15">
        <v>63</v>
      </c>
      <c r="B76" s="120" t="s">
        <v>65</v>
      </c>
      <c r="C76" s="25" t="s">
        <v>83</v>
      </c>
      <c r="D76" s="145" t="s">
        <v>314</v>
      </c>
      <c r="E76" s="17" t="s">
        <v>315</v>
      </c>
      <c r="F76" s="121" t="s">
        <v>203</v>
      </c>
      <c r="G76" s="121" t="s">
        <v>142</v>
      </c>
      <c r="H76" s="121" t="s">
        <v>204</v>
      </c>
      <c r="I76" s="27">
        <v>71111915002</v>
      </c>
      <c r="J76" s="21" t="s">
        <v>316</v>
      </c>
      <c r="K76" s="22">
        <v>1161291.6000000001</v>
      </c>
      <c r="L76" s="121" t="s">
        <v>118</v>
      </c>
      <c r="M76" s="121" t="s">
        <v>136</v>
      </c>
      <c r="N76" s="121" t="s">
        <v>41</v>
      </c>
      <c r="O76" s="121" t="s">
        <v>37</v>
      </c>
      <c r="P76" s="122" t="s">
        <v>37</v>
      </c>
      <c r="Q76" s="1"/>
      <c r="R76" s="152" t="s">
        <v>317</v>
      </c>
      <c r="S76" s="1"/>
      <c r="T76" s="129" t="s">
        <v>205</v>
      </c>
      <c r="U76" s="130" t="s">
        <v>107</v>
      </c>
      <c r="V76" s="130" t="s">
        <v>113</v>
      </c>
    </row>
    <row r="77" spans="1:22" ht="76.5" x14ac:dyDescent="0.2">
      <c r="A77" s="15">
        <v>64</v>
      </c>
      <c r="B77" s="25" t="s">
        <v>325</v>
      </c>
      <c r="C77" s="25" t="s">
        <v>326</v>
      </c>
      <c r="D77" s="145" t="s">
        <v>346</v>
      </c>
      <c r="E77" s="17" t="s">
        <v>348</v>
      </c>
      <c r="F77" s="29">
        <v>796</v>
      </c>
      <c r="G77" s="17" t="s">
        <v>42</v>
      </c>
      <c r="H77" s="24">
        <v>3</v>
      </c>
      <c r="I77" s="27">
        <v>71121656000</v>
      </c>
      <c r="J77" s="21" t="s">
        <v>329</v>
      </c>
      <c r="K77" s="144">
        <v>4864000</v>
      </c>
      <c r="L77" s="22" t="s">
        <v>118</v>
      </c>
      <c r="M77" s="28" t="s">
        <v>118</v>
      </c>
      <c r="N77" s="21" t="s">
        <v>36</v>
      </c>
      <c r="O77" s="35" t="s">
        <v>330</v>
      </c>
      <c r="P77" s="58" t="s">
        <v>35</v>
      </c>
      <c r="Q77" s="1"/>
      <c r="R77" s="152" t="s">
        <v>347</v>
      </c>
      <c r="S77" s="1"/>
      <c r="T77" s="129" t="s">
        <v>100</v>
      </c>
      <c r="U77" s="130" t="s">
        <v>107</v>
      </c>
      <c r="V77" s="130" t="s">
        <v>106</v>
      </c>
    </row>
    <row r="78" spans="1:22" ht="98.25" customHeight="1" x14ac:dyDescent="0.2">
      <c r="A78" s="15">
        <v>65</v>
      </c>
      <c r="B78" s="2" t="s">
        <v>307</v>
      </c>
      <c r="C78" s="2" t="s">
        <v>308</v>
      </c>
      <c r="D78" s="10" t="s">
        <v>309</v>
      </c>
      <c r="E78" s="3" t="s">
        <v>310</v>
      </c>
      <c r="F78" s="10">
        <v>796</v>
      </c>
      <c r="G78" s="3" t="s">
        <v>42</v>
      </c>
      <c r="H78" s="6">
        <v>5</v>
      </c>
      <c r="I78" s="6">
        <v>71131000000</v>
      </c>
      <c r="J78" s="7" t="s">
        <v>38</v>
      </c>
      <c r="K78" s="13">
        <v>7074833.3300000001</v>
      </c>
      <c r="L78" s="8" t="s">
        <v>118</v>
      </c>
      <c r="M78" s="8" t="s">
        <v>136</v>
      </c>
      <c r="N78" s="15" t="s">
        <v>36</v>
      </c>
      <c r="O78" s="3" t="s">
        <v>37</v>
      </c>
      <c r="P78" s="3" t="s">
        <v>35</v>
      </c>
      <c r="Q78" s="13"/>
      <c r="R78" s="153" t="s">
        <v>349</v>
      </c>
      <c r="S78" s="1"/>
      <c r="T78" s="129" t="s">
        <v>99</v>
      </c>
      <c r="U78" s="130" t="s">
        <v>107</v>
      </c>
      <c r="V78" s="130" t="s">
        <v>109</v>
      </c>
    </row>
    <row r="79" spans="1:22" ht="114.75" x14ac:dyDescent="0.2">
      <c r="A79" s="15">
        <v>66</v>
      </c>
      <c r="B79" s="2" t="s">
        <v>148</v>
      </c>
      <c r="C79" s="2" t="s">
        <v>350</v>
      </c>
      <c r="D79" s="10" t="s">
        <v>351</v>
      </c>
      <c r="E79" s="3" t="s">
        <v>147</v>
      </c>
      <c r="F79" s="10">
        <v>796</v>
      </c>
      <c r="G79" s="3" t="s">
        <v>42</v>
      </c>
      <c r="H79" s="6">
        <v>1</v>
      </c>
      <c r="I79" s="6">
        <v>71131000000</v>
      </c>
      <c r="J79" s="7" t="s">
        <v>38</v>
      </c>
      <c r="K79" s="13">
        <v>9084000</v>
      </c>
      <c r="L79" s="8" t="s">
        <v>118</v>
      </c>
      <c r="M79" s="8" t="s">
        <v>136</v>
      </c>
      <c r="N79" s="15" t="s">
        <v>36</v>
      </c>
      <c r="O79" s="3" t="s">
        <v>37</v>
      </c>
      <c r="P79" s="3" t="s">
        <v>35</v>
      </c>
      <c r="Q79" s="13"/>
      <c r="R79" s="15" t="s">
        <v>352</v>
      </c>
      <c r="S79" s="1"/>
      <c r="T79" s="129" t="s">
        <v>99</v>
      </c>
      <c r="U79" s="130" t="s">
        <v>107</v>
      </c>
      <c r="V79" s="130" t="s">
        <v>109</v>
      </c>
    </row>
    <row r="80" spans="1:22" ht="114.75" x14ac:dyDescent="0.2">
      <c r="A80" s="15">
        <v>67</v>
      </c>
      <c r="B80" s="2" t="s">
        <v>307</v>
      </c>
      <c r="C80" s="2" t="s">
        <v>353</v>
      </c>
      <c r="D80" s="10" t="s">
        <v>354</v>
      </c>
      <c r="E80" s="3" t="s">
        <v>152</v>
      </c>
      <c r="F80" s="3">
        <v>796</v>
      </c>
      <c r="G80" s="3" t="s">
        <v>33</v>
      </c>
      <c r="H80" s="6">
        <v>1</v>
      </c>
      <c r="I80" s="6">
        <v>71131000000</v>
      </c>
      <c r="J80" s="7" t="s">
        <v>38</v>
      </c>
      <c r="K80" s="13">
        <v>510900.6</v>
      </c>
      <c r="L80" s="8" t="s">
        <v>118</v>
      </c>
      <c r="M80" s="8" t="s">
        <v>118</v>
      </c>
      <c r="N80" s="15" t="s">
        <v>36</v>
      </c>
      <c r="O80" s="3" t="s">
        <v>37</v>
      </c>
      <c r="P80" s="104" t="s">
        <v>37</v>
      </c>
      <c r="Q80" s="13"/>
      <c r="R80" s="15" t="s">
        <v>355</v>
      </c>
      <c r="S80" s="1"/>
      <c r="T80" s="129" t="s">
        <v>99</v>
      </c>
      <c r="U80" s="130" t="s">
        <v>107</v>
      </c>
      <c r="V80" s="130" t="s">
        <v>106</v>
      </c>
    </row>
    <row r="81" spans="1:23" ht="178.5" x14ac:dyDescent="0.2">
      <c r="A81" s="15">
        <v>68</v>
      </c>
      <c r="B81" s="120" t="s">
        <v>356</v>
      </c>
      <c r="C81" s="25" t="s">
        <v>357</v>
      </c>
      <c r="D81" s="26" t="s">
        <v>358</v>
      </c>
      <c r="E81" s="29" t="s">
        <v>359</v>
      </c>
      <c r="F81" s="29">
        <v>796</v>
      </c>
      <c r="G81" s="17" t="s">
        <v>42</v>
      </c>
      <c r="H81" s="24">
        <v>1</v>
      </c>
      <c r="I81" s="6">
        <v>71131000000</v>
      </c>
      <c r="J81" s="7" t="s">
        <v>38</v>
      </c>
      <c r="K81" s="22">
        <v>1436107.08</v>
      </c>
      <c r="L81" s="113" t="s">
        <v>118</v>
      </c>
      <c r="M81" s="113" t="s">
        <v>136</v>
      </c>
      <c r="N81" s="113" t="s">
        <v>36</v>
      </c>
      <c r="O81" s="113" t="s">
        <v>37</v>
      </c>
      <c r="P81" s="113" t="s">
        <v>35</v>
      </c>
      <c r="Q81" s="1"/>
      <c r="R81" s="1" t="s">
        <v>355</v>
      </c>
      <c r="S81" s="1"/>
      <c r="T81" s="129" t="s">
        <v>205</v>
      </c>
      <c r="U81" s="130" t="s">
        <v>107</v>
      </c>
      <c r="V81" s="130" t="s">
        <v>109</v>
      </c>
    </row>
    <row r="82" spans="1:23" ht="84.75" customHeight="1" x14ac:dyDescent="0.2">
      <c r="A82" s="174">
        <v>69</v>
      </c>
      <c r="B82" s="109" t="s">
        <v>65</v>
      </c>
      <c r="C82" s="109" t="s">
        <v>83</v>
      </c>
      <c r="D82" s="110" t="s">
        <v>360</v>
      </c>
      <c r="E82" s="111" t="s">
        <v>84</v>
      </c>
      <c r="F82" s="54">
        <v>876</v>
      </c>
      <c r="G82" s="64" t="s">
        <v>33</v>
      </c>
      <c r="H82" s="65">
        <v>1</v>
      </c>
      <c r="I82" s="65">
        <v>71112000000</v>
      </c>
      <c r="J82" s="66" t="s">
        <v>363</v>
      </c>
      <c r="K82" s="154">
        <v>1263499.2</v>
      </c>
      <c r="L82" s="113" t="s">
        <v>118</v>
      </c>
      <c r="M82" s="175" t="s">
        <v>136</v>
      </c>
      <c r="N82" s="175" t="s">
        <v>41</v>
      </c>
      <c r="O82" s="113" t="s">
        <v>37</v>
      </c>
      <c r="P82" s="114" t="s">
        <v>37</v>
      </c>
      <c r="Q82" s="176"/>
      <c r="R82" s="176" t="s">
        <v>362</v>
      </c>
      <c r="S82" s="176"/>
      <c r="T82" s="129" t="s">
        <v>205</v>
      </c>
      <c r="U82" s="130" t="s">
        <v>107</v>
      </c>
      <c r="V82" s="130" t="s">
        <v>113</v>
      </c>
    </row>
    <row r="83" spans="1:23" ht="99.75" customHeight="1" x14ac:dyDescent="0.2">
      <c r="A83" s="15">
        <v>70</v>
      </c>
      <c r="B83" s="25" t="s">
        <v>155</v>
      </c>
      <c r="C83" s="25" t="s">
        <v>201</v>
      </c>
      <c r="D83" s="26" t="s">
        <v>263</v>
      </c>
      <c r="E83" s="10" t="s">
        <v>202</v>
      </c>
      <c r="F83" s="3">
        <v>796</v>
      </c>
      <c r="G83" s="23" t="s">
        <v>42</v>
      </c>
      <c r="H83" s="5">
        <f>125+411+110+156</f>
        <v>802</v>
      </c>
      <c r="I83" s="6">
        <v>71119000013</v>
      </c>
      <c r="J83" s="7" t="s">
        <v>38</v>
      </c>
      <c r="K83" s="22">
        <v>20033084.140000001</v>
      </c>
      <c r="L83" s="113" t="s">
        <v>118</v>
      </c>
      <c r="M83" s="8" t="s">
        <v>185</v>
      </c>
      <c r="N83" s="15" t="s">
        <v>36</v>
      </c>
      <c r="O83" s="159" t="s">
        <v>37</v>
      </c>
      <c r="P83" s="58" t="s">
        <v>35</v>
      </c>
      <c r="Q83" s="179">
        <v>11433084.140000001</v>
      </c>
      <c r="R83" s="159" t="s">
        <v>415</v>
      </c>
      <c r="S83" s="1"/>
      <c r="T83" s="129" t="s">
        <v>200</v>
      </c>
      <c r="U83" s="130" t="s">
        <v>106</v>
      </c>
      <c r="V83" s="130" t="s">
        <v>423</v>
      </c>
    </row>
    <row r="84" spans="1:23" ht="105.75" customHeight="1" x14ac:dyDescent="0.2">
      <c r="A84" s="15">
        <v>71</v>
      </c>
      <c r="B84" s="9" t="s">
        <v>150</v>
      </c>
      <c r="C84" s="9" t="s">
        <v>151</v>
      </c>
      <c r="D84" s="10" t="s">
        <v>416</v>
      </c>
      <c r="E84" s="87" t="s">
        <v>417</v>
      </c>
      <c r="F84" s="87">
        <v>796</v>
      </c>
      <c r="G84" s="87" t="s">
        <v>33</v>
      </c>
      <c r="H84" s="125">
        <v>1</v>
      </c>
      <c r="I84" s="91">
        <v>71131000000</v>
      </c>
      <c r="J84" s="78" t="s">
        <v>38</v>
      </c>
      <c r="K84" s="178">
        <v>2271058.96</v>
      </c>
      <c r="L84" s="113" t="s">
        <v>118</v>
      </c>
      <c r="M84" s="175" t="s">
        <v>136</v>
      </c>
      <c r="N84" s="121" t="s">
        <v>36</v>
      </c>
      <c r="O84" s="121" t="s">
        <v>37</v>
      </c>
      <c r="P84" s="121" t="s">
        <v>35</v>
      </c>
      <c r="Q84" s="81"/>
      <c r="R84" s="35" t="s">
        <v>418</v>
      </c>
      <c r="S84" s="1"/>
      <c r="T84" s="129" t="s">
        <v>205</v>
      </c>
      <c r="U84" s="130" t="s">
        <v>106</v>
      </c>
      <c r="V84" s="130" t="s">
        <v>109</v>
      </c>
    </row>
    <row r="85" spans="1:23" ht="69" customHeight="1" x14ac:dyDescent="0.2">
      <c r="A85" s="15">
        <v>72</v>
      </c>
      <c r="B85" s="9" t="s">
        <v>213</v>
      </c>
      <c r="C85" s="9" t="s">
        <v>214</v>
      </c>
      <c r="D85" s="10" t="s">
        <v>433</v>
      </c>
      <c r="E85" s="29" t="s">
        <v>431</v>
      </c>
      <c r="F85" s="87">
        <v>796</v>
      </c>
      <c r="G85" s="87" t="s">
        <v>33</v>
      </c>
      <c r="H85" s="125">
        <v>1</v>
      </c>
      <c r="I85" s="91">
        <v>71112000000</v>
      </c>
      <c r="J85" s="78" t="s">
        <v>363</v>
      </c>
      <c r="K85" s="178">
        <v>999337.2</v>
      </c>
      <c r="L85" s="113" t="s">
        <v>118</v>
      </c>
      <c r="M85" s="181" t="s">
        <v>136</v>
      </c>
      <c r="N85" s="121" t="s">
        <v>36</v>
      </c>
      <c r="O85" s="121" t="s">
        <v>37</v>
      </c>
      <c r="P85" s="58" t="s">
        <v>35</v>
      </c>
      <c r="Q85" s="81"/>
      <c r="R85" s="35" t="s">
        <v>432</v>
      </c>
      <c r="S85" s="1"/>
      <c r="T85" s="129" t="s">
        <v>205</v>
      </c>
      <c r="U85" s="130"/>
      <c r="V85" s="130"/>
    </row>
    <row r="86" spans="1:23" ht="20.25" customHeight="1" x14ac:dyDescent="0.2">
      <c r="A86" s="289" t="s">
        <v>207</v>
      </c>
      <c r="B86" s="256"/>
      <c r="C86" s="256"/>
      <c r="D86" s="256"/>
      <c r="E86" s="256"/>
      <c r="F86" s="256"/>
      <c r="G86" s="256"/>
      <c r="H86" s="256"/>
      <c r="I86" s="256"/>
      <c r="J86" s="256"/>
      <c r="K86" s="156">
        <f>SUM(K76:K85)</f>
        <v>48698112.110000007</v>
      </c>
      <c r="L86" s="281"/>
      <c r="M86" s="259"/>
      <c r="N86" s="259"/>
      <c r="O86" s="259"/>
      <c r="P86" s="263"/>
      <c r="Q86" s="11">
        <f>Q83</f>
        <v>11433084.140000001</v>
      </c>
      <c r="R86" s="281"/>
      <c r="S86" s="263"/>
      <c r="T86" s="129"/>
      <c r="U86" s="130"/>
      <c r="V86" s="130"/>
    </row>
    <row r="87" spans="1:23" ht="21" customHeight="1" x14ac:dyDescent="0.2">
      <c r="A87" s="285" t="s">
        <v>227</v>
      </c>
      <c r="B87" s="279"/>
      <c r="C87" s="279"/>
      <c r="D87" s="279"/>
      <c r="E87" s="279"/>
      <c r="F87" s="279"/>
      <c r="G87" s="279"/>
      <c r="H87" s="279"/>
      <c r="I87" s="279"/>
      <c r="J87" s="280"/>
      <c r="K87" s="11">
        <f>K18+K26+K29+K32+K35+K38+K41+K45+K49+K52+K55+K59+K62+K65+K68+K71+K74+K86</f>
        <v>128829709.49000001</v>
      </c>
      <c r="L87" s="281"/>
      <c r="M87" s="259"/>
      <c r="N87" s="259"/>
      <c r="O87" s="259"/>
      <c r="P87" s="263"/>
      <c r="Q87" s="11">
        <f>Q59+Q86</f>
        <v>12154458.390000001</v>
      </c>
      <c r="R87" s="281"/>
      <c r="S87" s="263"/>
      <c r="U87" s="148"/>
      <c r="V87" s="148"/>
    </row>
    <row r="89" spans="1:23" x14ac:dyDescent="0.2">
      <c r="A89" s="276" t="s">
        <v>585</v>
      </c>
      <c r="B89" s="276"/>
      <c r="C89" s="276"/>
      <c r="D89" s="276"/>
      <c r="E89" s="276"/>
      <c r="F89" s="276"/>
      <c r="G89" s="276"/>
      <c r="H89" s="276"/>
      <c r="I89" s="276"/>
      <c r="J89" s="276"/>
      <c r="K89" s="276"/>
      <c r="L89" s="276"/>
      <c r="M89" s="276"/>
      <c r="N89" s="276"/>
      <c r="O89" s="276"/>
      <c r="P89" s="276"/>
      <c r="Q89" s="276"/>
      <c r="R89" s="276"/>
      <c r="S89" s="276"/>
      <c r="T89" s="40" t="s">
        <v>47</v>
      </c>
    </row>
    <row r="90" spans="1:23" x14ac:dyDescent="0.2">
      <c r="A90" s="276"/>
      <c r="B90" s="276"/>
      <c r="C90" s="276"/>
      <c r="D90" s="276"/>
      <c r="E90" s="276"/>
      <c r="F90" s="276"/>
      <c r="G90" s="276"/>
      <c r="H90" s="276"/>
      <c r="I90" s="276"/>
      <c r="J90" s="276"/>
      <c r="K90" s="276"/>
      <c r="L90" s="276"/>
      <c r="M90" s="276"/>
      <c r="N90" s="276"/>
      <c r="O90" s="276"/>
      <c r="P90" s="276"/>
      <c r="Q90" s="276"/>
      <c r="R90" s="276"/>
      <c r="S90" s="276"/>
    </row>
    <row r="91" spans="1:23" x14ac:dyDescent="0.2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</row>
    <row r="92" spans="1:23" ht="15" customHeight="1" x14ac:dyDescent="0.2">
      <c r="A92" s="276" t="s">
        <v>584</v>
      </c>
      <c r="B92" s="276"/>
      <c r="C92" s="276"/>
      <c r="D92" s="276"/>
      <c r="E92" s="276"/>
      <c r="F92" s="276"/>
      <c r="G92" s="276"/>
      <c r="H92" s="276"/>
      <c r="I92" s="276"/>
      <c r="J92" s="276"/>
      <c r="K92" s="276"/>
      <c r="L92" s="276"/>
      <c r="M92" s="276"/>
      <c r="N92" s="276"/>
      <c r="O92" s="276"/>
      <c r="P92" s="276"/>
      <c r="Q92" s="276"/>
      <c r="R92" s="276"/>
      <c r="S92" s="276"/>
    </row>
    <row r="93" spans="1:23" x14ac:dyDescent="0.2">
      <c r="A93" s="276"/>
      <c r="B93" s="276"/>
      <c r="C93" s="276"/>
      <c r="D93" s="276"/>
      <c r="E93" s="276"/>
      <c r="F93" s="276"/>
      <c r="G93" s="276"/>
      <c r="H93" s="276"/>
      <c r="I93" s="276"/>
      <c r="J93" s="276"/>
      <c r="K93" s="276"/>
      <c r="L93" s="276"/>
      <c r="M93" s="276"/>
      <c r="N93" s="276"/>
      <c r="O93" s="276"/>
      <c r="P93" s="276"/>
      <c r="Q93" s="276"/>
      <c r="R93" s="276"/>
      <c r="S93" s="276"/>
    </row>
    <row r="95" spans="1:23" ht="29.25" customHeight="1" x14ac:dyDescent="0.2">
      <c r="A95" s="252" t="s">
        <v>0</v>
      </c>
      <c r="B95" s="246" t="s">
        <v>1</v>
      </c>
      <c r="C95" s="246" t="s">
        <v>2</v>
      </c>
      <c r="D95" s="249" t="s">
        <v>21</v>
      </c>
      <c r="E95" s="250"/>
      <c r="F95" s="250"/>
      <c r="G95" s="250"/>
      <c r="H95" s="250"/>
      <c r="I95" s="250"/>
      <c r="J95" s="250"/>
      <c r="K95" s="250"/>
      <c r="L95" s="250"/>
      <c r="M95" s="251"/>
      <c r="N95" s="246" t="s">
        <v>15</v>
      </c>
      <c r="O95" s="246" t="s">
        <v>16</v>
      </c>
      <c r="P95" s="246" t="s">
        <v>18</v>
      </c>
      <c r="Q95" s="246" t="s">
        <v>224</v>
      </c>
      <c r="R95" s="246" t="s">
        <v>19</v>
      </c>
      <c r="S95" s="246" t="s">
        <v>20</v>
      </c>
    </row>
    <row r="96" spans="1:23" ht="75" customHeight="1" x14ac:dyDescent="0.2">
      <c r="A96" s="253"/>
      <c r="B96" s="247"/>
      <c r="C96" s="247"/>
      <c r="D96" s="246" t="s">
        <v>3</v>
      </c>
      <c r="E96" s="246" t="s">
        <v>4</v>
      </c>
      <c r="F96" s="249" t="s">
        <v>5</v>
      </c>
      <c r="G96" s="251"/>
      <c r="H96" s="252" t="s">
        <v>8</v>
      </c>
      <c r="I96" s="249" t="s">
        <v>9</v>
      </c>
      <c r="J96" s="251"/>
      <c r="K96" s="246" t="s">
        <v>11</v>
      </c>
      <c r="L96" s="249" t="s">
        <v>12</v>
      </c>
      <c r="M96" s="251"/>
      <c r="N96" s="247"/>
      <c r="O96" s="248"/>
      <c r="P96" s="248"/>
      <c r="Q96" s="247"/>
      <c r="R96" s="247"/>
      <c r="S96" s="247"/>
      <c r="W96" s="42"/>
    </row>
    <row r="97" spans="1:19" ht="84" customHeight="1" x14ac:dyDescent="0.2">
      <c r="A97" s="254"/>
      <c r="B97" s="248"/>
      <c r="C97" s="248"/>
      <c r="D97" s="284"/>
      <c r="E97" s="284"/>
      <c r="F97" s="60" t="s">
        <v>6</v>
      </c>
      <c r="G97" s="60" t="s">
        <v>7</v>
      </c>
      <c r="H97" s="272"/>
      <c r="I97" s="60" t="s">
        <v>10</v>
      </c>
      <c r="J97" s="60" t="s">
        <v>7</v>
      </c>
      <c r="K97" s="284"/>
      <c r="L97" s="35" t="s">
        <v>13</v>
      </c>
      <c r="M97" s="35" t="s">
        <v>14</v>
      </c>
      <c r="N97" s="248"/>
      <c r="O97" s="35" t="s">
        <v>17</v>
      </c>
      <c r="P97" s="35" t="s">
        <v>17</v>
      </c>
      <c r="Q97" s="248"/>
      <c r="R97" s="248"/>
      <c r="S97" s="248"/>
    </row>
    <row r="98" spans="1:19" x14ac:dyDescent="0.2">
      <c r="A98" s="35">
        <v>1</v>
      </c>
      <c r="B98" s="35">
        <v>2</v>
      </c>
      <c r="C98" s="35">
        <v>3</v>
      </c>
      <c r="D98" s="35">
        <v>4</v>
      </c>
      <c r="E98" s="35">
        <v>5</v>
      </c>
      <c r="F98" s="35">
        <v>6</v>
      </c>
      <c r="G98" s="35">
        <v>7</v>
      </c>
      <c r="H98" s="35">
        <v>8</v>
      </c>
      <c r="I98" s="35">
        <v>9</v>
      </c>
      <c r="J98" s="35">
        <v>10</v>
      </c>
      <c r="K98" s="35">
        <v>11</v>
      </c>
      <c r="L98" s="35">
        <v>12</v>
      </c>
      <c r="M98" s="35">
        <v>13</v>
      </c>
      <c r="N98" s="35">
        <v>14</v>
      </c>
      <c r="O98" s="35">
        <v>15</v>
      </c>
      <c r="P98" s="35">
        <v>16</v>
      </c>
      <c r="Q98" s="35">
        <v>17</v>
      </c>
      <c r="R98" s="35">
        <v>18</v>
      </c>
      <c r="S98" s="35">
        <v>21</v>
      </c>
    </row>
    <row r="99" spans="1:19" ht="38.25" x14ac:dyDescent="0.2">
      <c r="A99" s="150">
        <v>1</v>
      </c>
      <c r="B99" s="2" t="s">
        <v>43</v>
      </c>
      <c r="C99" s="2" t="s">
        <v>44</v>
      </c>
      <c r="D99" s="10" t="s">
        <v>45</v>
      </c>
      <c r="E99" s="3" t="s">
        <v>264</v>
      </c>
      <c r="F99" s="4">
        <v>166</v>
      </c>
      <c r="G99" s="4" t="s">
        <v>295</v>
      </c>
      <c r="H99" s="5">
        <v>61560</v>
      </c>
      <c r="I99" s="6">
        <v>71100000000</v>
      </c>
      <c r="J99" s="7" t="s">
        <v>40</v>
      </c>
      <c r="K99" s="13">
        <v>18891450</v>
      </c>
      <c r="L99" s="8" t="s">
        <v>118</v>
      </c>
      <c r="M99" s="8" t="s">
        <v>119</v>
      </c>
      <c r="N99" s="15" t="s">
        <v>34</v>
      </c>
      <c r="O99" s="1" t="s">
        <v>35</v>
      </c>
      <c r="P99" s="84" t="s">
        <v>37</v>
      </c>
      <c r="Q99" s="150"/>
      <c r="R99" s="150"/>
      <c r="S99" s="150"/>
    </row>
    <row r="100" spans="1:19" ht="114.75" x14ac:dyDescent="0.2">
      <c r="A100" s="155">
        <v>2</v>
      </c>
      <c r="B100" s="2" t="s">
        <v>150</v>
      </c>
      <c r="C100" s="2" t="s">
        <v>151</v>
      </c>
      <c r="D100" s="10" t="s">
        <v>338</v>
      </c>
      <c r="E100" s="3" t="s">
        <v>152</v>
      </c>
      <c r="F100" s="3">
        <v>839</v>
      </c>
      <c r="G100" s="3" t="s">
        <v>141</v>
      </c>
      <c r="H100" s="6">
        <v>33</v>
      </c>
      <c r="I100" s="6">
        <v>71131000000</v>
      </c>
      <c r="J100" s="7" t="s">
        <v>38</v>
      </c>
      <c r="K100" s="13">
        <v>8304859.9199999999</v>
      </c>
      <c r="L100" s="8" t="s">
        <v>118</v>
      </c>
      <c r="M100" s="8" t="s">
        <v>339</v>
      </c>
      <c r="N100" s="15" t="s">
        <v>36</v>
      </c>
      <c r="O100" s="3" t="s">
        <v>37</v>
      </c>
      <c r="P100" s="104" t="s">
        <v>37</v>
      </c>
      <c r="Q100" s="155"/>
      <c r="R100" s="155"/>
      <c r="S100" s="155"/>
    </row>
    <row r="101" spans="1:19" ht="114.75" x14ac:dyDescent="0.2">
      <c r="A101" s="155">
        <v>3</v>
      </c>
      <c r="B101" s="2" t="s">
        <v>150</v>
      </c>
      <c r="C101" s="2" t="s">
        <v>151</v>
      </c>
      <c r="D101" s="10" t="s">
        <v>340</v>
      </c>
      <c r="E101" s="3" t="s">
        <v>152</v>
      </c>
      <c r="F101" s="3">
        <v>839</v>
      </c>
      <c r="G101" s="3" t="s">
        <v>141</v>
      </c>
      <c r="H101" s="6">
        <v>14</v>
      </c>
      <c r="I101" s="6">
        <v>71131000000</v>
      </c>
      <c r="J101" s="7" t="s">
        <v>38</v>
      </c>
      <c r="K101" s="13">
        <v>3702992</v>
      </c>
      <c r="L101" s="8" t="s">
        <v>118</v>
      </c>
      <c r="M101" s="8" t="s">
        <v>118</v>
      </c>
      <c r="N101" s="15" t="s">
        <v>36</v>
      </c>
      <c r="O101" s="3" t="s">
        <v>37</v>
      </c>
      <c r="P101" s="104" t="s">
        <v>37</v>
      </c>
      <c r="Q101" s="155"/>
      <c r="R101" s="155"/>
      <c r="S101" s="155"/>
    </row>
    <row r="102" spans="1:19" ht="114.75" x14ac:dyDescent="0.2">
      <c r="A102" s="157">
        <v>4</v>
      </c>
      <c r="B102" s="2" t="s">
        <v>150</v>
      </c>
      <c r="C102" s="2" t="s">
        <v>151</v>
      </c>
      <c r="D102" s="10" t="s">
        <v>193</v>
      </c>
      <c r="E102" s="3" t="s">
        <v>152</v>
      </c>
      <c r="F102" s="3">
        <v>796</v>
      </c>
      <c r="G102" s="3" t="s">
        <v>33</v>
      </c>
      <c r="H102" s="6">
        <v>1</v>
      </c>
      <c r="I102" s="6">
        <v>71131000000</v>
      </c>
      <c r="J102" s="7" t="s">
        <v>38</v>
      </c>
      <c r="K102" s="13">
        <v>4198363.8099999996</v>
      </c>
      <c r="L102" s="8" t="s">
        <v>118</v>
      </c>
      <c r="M102" s="8" t="s">
        <v>118</v>
      </c>
      <c r="N102" s="15" t="s">
        <v>36</v>
      </c>
      <c r="O102" s="3" t="s">
        <v>37</v>
      </c>
      <c r="P102" s="104" t="s">
        <v>37</v>
      </c>
      <c r="Q102" s="155"/>
      <c r="R102" s="155"/>
      <c r="S102" s="155"/>
    </row>
    <row r="103" spans="1:19" ht="114.75" x14ac:dyDescent="0.2">
      <c r="A103" s="157">
        <v>5</v>
      </c>
      <c r="B103" s="9" t="s">
        <v>371</v>
      </c>
      <c r="C103" s="9" t="s">
        <v>372</v>
      </c>
      <c r="D103" s="10" t="s">
        <v>373</v>
      </c>
      <c r="E103" s="87" t="s">
        <v>152</v>
      </c>
      <c r="F103" s="9" t="s">
        <v>203</v>
      </c>
      <c r="G103" s="87" t="s">
        <v>33</v>
      </c>
      <c r="H103" s="91">
        <v>1</v>
      </c>
      <c r="I103" s="91">
        <v>71131000000</v>
      </c>
      <c r="J103" s="78" t="s">
        <v>38</v>
      </c>
      <c r="K103" s="165">
        <v>271875.65999999997</v>
      </c>
      <c r="L103" s="8" t="s">
        <v>118</v>
      </c>
      <c r="M103" s="164" t="s">
        <v>136</v>
      </c>
      <c r="N103" s="164" t="s">
        <v>36</v>
      </c>
      <c r="O103" s="164" t="s">
        <v>37</v>
      </c>
      <c r="P103" s="166" t="s">
        <v>37</v>
      </c>
      <c r="Q103" s="155"/>
      <c r="R103" s="155"/>
      <c r="S103" s="155"/>
    </row>
    <row r="104" spans="1:19" ht="114.75" x14ac:dyDescent="0.2">
      <c r="A104" s="177">
        <v>6</v>
      </c>
      <c r="B104" s="2" t="s">
        <v>150</v>
      </c>
      <c r="C104" s="2" t="s">
        <v>151</v>
      </c>
      <c r="D104" s="10" t="s">
        <v>376</v>
      </c>
      <c r="E104" s="3" t="s">
        <v>152</v>
      </c>
      <c r="F104" s="3">
        <v>796</v>
      </c>
      <c r="G104" s="3" t="s">
        <v>375</v>
      </c>
      <c r="H104" s="6">
        <v>9</v>
      </c>
      <c r="I104" s="6">
        <v>71131000000</v>
      </c>
      <c r="J104" s="7" t="s">
        <v>38</v>
      </c>
      <c r="K104" s="165">
        <v>9717785.5999999996</v>
      </c>
      <c r="L104" s="8" t="s">
        <v>118</v>
      </c>
      <c r="M104" s="164" t="s">
        <v>136</v>
      </c>
      <c r="N104" s="164" t="s">
        <v>36</v>
      </c>
      <c r="O104" s="164" t="s">
        <v>37</v>
      </c>
      <c r="P104" s="166" t="s">
        <v>37</v>
      </c>
      <c r="Q104" s="177"/>
      <c r="R104" s="177"/>
      <c r="S104" s="177"/>
    </row>
    <row r="105" spans="1:19" ht="102" x14ac:dyDescent="0.2">
      <c r="A105" s="177">
        <v>7</v>
      </c>
      <c r="B105" s="9" t="s">
        <v>79</v>
      </c>
      <c r="C105" s="9" t="s">
        <v>80</v>
      </c>
      <c r="D105" s="10" t="s">
        <v>81</v>
      </c>
      <c r="E105" s="87" t="s">
        <v>76</v>
      </c>
      <c r="F105" s="88">
        <v>876</v>
      </c>
      <c r="G105" s="89" t="s">
        <v>33</v>
      </c>
      <c r="H105" s="90">
        <v>1</v>
      </c>
      <c r="I105" s="91">
        <v>71131000000</v>
      </c>
      <c r="J105" s="78" t="s">
        <v>38</v>
      </c>
      <c r="K105" s="94">
        <v>276696</v>
      </c>
      <c r="L105" s="86" t="s">
        <v>118</v>
      </c>
      <c r="M105" s="86" t="s">
        <v>136</v>
      </c>
      <c r="N105" s="46" t="s">
        <v>41</v>
      </c>
      <c r="O105" s="46" t="s">
        <v>37</v>
      </c>
      <c r="P105" s="39" t="s">
        <v>37</v>
      </c>
      <c r="Q105" s="177"/>
      <c r="R105" s="177"/>
      <c r="S105" s="177"/>
    </row>
    <row r="106" spans="1:19" ht="102" x14ac:dyDescent="0.2">
      <c r="A106" s="177">
        <v>8</v>
      </c>
      <c r="B106" s="50" t="s">
        <v>89</v>
      </c>
      <c r="C106" s="50" t="s">
        <v>90</v>
      </c>
      <c r="D106" s="10" t="s">
        <v>380</v>
      </c>
      <c r="E106" s="87" t="s">
        <v>76</v>
      </c>
      <c r="F106" s="117">
        <v>876</v>
      </c>
      <c r="G106" s="117" t="s">
        <v>33</v>
      </c>
      <c r="H106" s="106">
        <v>1</v>
      </c>
      <c r="I106" s="91">
        <v>71131000000</v>
      </c>
      <c r="J106" s="78" t="s">
        <v>38</v>
      </c>
      <c r="K106" s="77">
        <v>439738.2</v>
      </c>
      <c r="L106" s="86" t="s">
        <v>118</v>
      </c>
      <c r="M106" s="86" t="s">
        <v>136</v>
      </c>
      <c r="N106" s="46" t="s">
        <v>41</v>
      </c>
      <c r="O106" s="46" t="s">
        <v>37</v>
      </c>
      <c r="P106" s="39" t="s">
        <v>37</v>
      </c>
      <c r="Q106" s="177"/>
      <c r="R106" s="177"/>
      <c r="S106" s="177"/>
    </row>
    <row r="107" spans="1:19" ht="38.25" x14ac:dyDescent="0.2">
      <c r="A107" s="157">
        <v>9</v>
      </c>
      <c r="B107" s="25" t="s">
        <v>167</v>
      </c>
      <c r="C107" s="25" t="s">
        <v>194</v>
      </c>
      <c r="D107" s="26" t="s">
        <v>276</v>
      </c>
      <c r="E107" s="29" t="s">
        <v>337</v>
      </c>
      <c r="F107" s="24">
        <v>839</v>
      </c>
      <c r="G107" s="23" t="s">
        <v>141</v>
      </c>
      <c r="H107" s="24">
        <v>1</v>
      </c>
      <c r="I107" s="27">
        <v>71131000000</v>
      </c>
      <c r="J107" s="85" t="s">
        <v>38</v>
      </c>
      <c r="K107" s="20">
        <v>501890</v>
      </c>
      <c r="L107" s="28" t="s">
        <v>118</v>
      </c>
      <c r="M107" s="28" t="s">
        <v>136</v>
      </c>
      <c r="N107" s="197" t="s">
        <v>36</v>
      </c>
      <c r="O107" s="197" t="s">
        <v>37</v>
      </c>
      <c r="P107" s="39" t="s">
        <v>37</v>
      </c>
      <c r="Q107" s="155"/>
      <c r="R107" s="155"/>
      <c r="S107" s="155"/>
    </row>
    <row r="108" spans="1:19" ht="51" x14ac:dyDescent="0.2">
      <c r="A108" s="177">
        <v>10</v>
      </c>
      <c r="B108" s="109" t="s">
        <v>65</v>
      </c>
      <c r="C108" s="109" t="s">
        <v>83</v>
      </c>
      <c r="D108" s="110" t="s">
        <v>94</v>
      </c>
      <c r="E108" s="111" t="s">
        <v>84</v>
      </c>
      <c r="F108" s="54">
        <v>876</v>
      </c>
      <c r="G108" s="64" t="s">
        <v>33</v>
      </c>
      <c r="H108" s="65">
        <v>1</v>
      </c>
      <c r="I108" s="65">
        <v>71100000000</v>
      </c>
      <c r="J108" s="66" t="s">
        <v>40</v>
      </c>
      <c r="K108" s="112">
        <v>2650000</v>
      </c>
      <c r="L108" s="113" t="s">
        <v>118</v>
      </c>
      <c r="M108" s="113" t="s">
        <v>119</v>
      </c>
      <c r="N108" s="113" t="s">
        <v>36</v>
      </c>
      <c r="O108" s="113" t="s">
        <v>37</v>
      </c>
      <c r="P108" s="114" t="s">
        <v>37</v>
      </c>
      <c r="Q108" s="177"/>
      <c r="R108" s="177"/>
      <c r="S108" s="177"/>
    </row>
    <row r="109" spans="1:19" ht="63.75" x14ac:dyDescent="0.2">
      <c r="A109" s="157">
        <v>11</v>
      </c>
      <c r="B109" s="25" t="s">
        <v>404</v>
      </c>
      <c r="C109" s="25" t="s">
        <v>405</v>
      </c>
      <c r="D109" s="26" t="s">
        <v>406</v>
      </c>
      <c r="E109" s="29" t="s">
        <v>407</v>
      </c>
      <c r="F109" s="29">
        <v>796</v>
      </c>
      <c r="G109" s="23" t="s">
        <v>42</v>
      </c>
      <c r="H109" s="24">
        <v>25</v>
      </c>
      <c r="I109" s="27">
        <v>71131000000</v>
      </c>
      <c r="J109" s="21" t="s">
        <v>38</v>
      </c>
      <c r="K109" s="22">
        <v>91808.66</v>
      </c>
      <c r="L109" s="173" t="s">
        <v>118</v>
      </c>
      <c r="M109" s="173" t="s">
        <v>136</v>
      </c>
      <c r="N109" s="17" t="s">
        <v>41</v>
      </c>
      <c r="O109" s="1" t="s">
        <v>37</v>
      </c>
      <c r="P109" s="166" t="s">
        <v>37</v>
      </c>
      <c r="Q109" s="155"/>
      <c r="R109" s="155"/>
      <c r="S109" s="155"/>
    </row>
    <row r="110" spans="1:19" ht="127.5" x14ac:dyDescent="0.2">
      <c r="A110" s="157">
        <v>12</v>
      </c>
      <c r="B110" s="120" t="s">
        <v>65</v>
      </c>
      <c r="C110" s="25" t="s">
        <v>83</v>
      </c>
      <c r="D110" s="145" t="s">
        <v>314</v>
      </c>
      <c r="E110" s="17" t="s">
        <v>315</v>
      </c>
      <c r="F110" s="121" t="s">
        <v>203</v>
      </c>
      <c r="G110" s="121" t="s">
        <v>142</v>
      </c>
      <c r="H110" s="121" t="s">
        <v>204</v>
      </c>
      <c r="I110" s="27">
        <v>71111915002</v>
      </c>
      <c r="J110" s="21" t="s">
        <v>316</v>
      </c>
      <c r="K110" s="22">
        <v>1161291.6000000001</v>
      </c>
      <c r="L110" s="121" t="s">
        <v>118</v>
      </c>
      <c r="M110" s="121" t="s">
        <v>136</v>
      </c>
      <c r="N110" s="121" t="s">
        <v>41</v>
      </c>
      <c r="O110" s="121" t="s">
        <v>37</v>
      </c>
      <c r="P110" s="122" t="s">
        <v>37</v>
      </c>
      <c r="Q110" s="35"/>
      <c r="R110" s="35"/>
      <c r="S110" s="35"/>
    </row>
    <row r="111" spans="1:19" ht="114.75" x14ac:dyDescent="0.2">
      <c r="A111" s="157">
        <v>13</v>
      </c>
      <c r="B111" s="2" t="s">
        <v>307</v>
      </c>
      <c r="C111" s="2" t="s">
        <v>353</v>
      </c>
      <c r="D111" s="10" t="s">
        <v>354</v>
      </c>
      <c r="E111" s="3" t="s">
        <v>152</v>
      </c>
      <c r="F111" s="3">
        <v>796</v>
      </c>
      <c r="G111" s="3" t="s">
        <v>33</v>
      </c>
      <c r="H111" s="6">
        <v>1</v>
      </c>
      <c r="I111" s="6">
        <v>71131000000</v>
      </c>
      <c r="J111" s="7" t="s">
        <v>38</v>
      </c>
      <c r="K111" s="13">
        <v>510900.6</v>
      </c>
      <c r="L111" s="8" t="s">
        <v>118</v>
      </c>
      <c r="M111" s="8" t="s">
        <v>118</v>
      </c>
      <c r="N111" s="15" t="s">
        <v>36</v>
      </c>
      <c r="O111" s="3" t="s">
        <v>37</v>
      </c>
      <c r="P111" s="104" t="s">
        <v>37</v>
      </c>
      <c r="Q111" s="35"/>
      <c r="R111" s="35"/>
      <c r="S111" s="35"/>
    </row>
    <row r="112" spans="1:19" ht="76.5" x14ac:dyDescent="0.2">
      <c r="A112" s="157">
        <v>14</v>
      </c>
      <c r="B112" s="109" t="s">
        <v>65</v>
      </c>
      <c r="C112" s="109" t="s">
        <v>83</v>
      </c>
      <c r="D112" s="110" t="s">
        <v>360</v>
      </c>
      <c r="E112" s="111" t="s">
        <v>84</v>
      </c>
      <c r="F112" s="54">
        <v>876</v>
      </c>
      <c r="G112" s="64" t="s">
        <v>33</v>
      </c>
      <c r="H112" s="65">
        <v>1</v>
      </c>
      <c r="I112" s="65">
        <v>71112000000</v>
      </c>
      <c r="J112" s="66" t="s">
        <v>363</v>
      </c>
      <c r="K112" s="154">
        <v>1263499.2</v>
      </c>
      <c r="L112" s="113" t="s">
        <v>118</v>
      </c>
      <c r="M112" s="175" t="s">
        <v>136</v>
      </c>
      <c r="N112" s="175" t="s">
        <v>41</v>
      </c>
      <c r="O112" s="113" t="s">
        <v>37</v>
      </c>
      <c r="P112" s="114" t="s">
        <v>37</v>
      </c>
      <c r="Q112" s="35"/>
      <c r="R112" s="35"/>
      <c r="S112" s="35"/>
    </row>
    <row r="113" spans="1:19" ht="21" customHeight="1" x14ac:dyDescent="0.2">
      <c r="A113" s="290" t="s">
        <v>231</v>
      </c>
      <c r="B113" s="291"/>
      <c r="C113" s="291"/>
      <c r="D113" s="291"/>
      <c r="E113" s="291"/>
      <c r="F113" s="291"/>
      <c r="G113" s="291"/>
      <c r="H113" s="291"/>
      <c r="I113" s="291"/>
      <c r="J113" s="292"/>
      <c r="K113" s="37">
        <f>SUM(K99:K112)</f>
        <v>51983151.250000007</v>
      </c>
      <c r="L113" s="281"/>
      <c r="M113" s="259"/>
      <c r="N113" s="259"/>
      <c r="O113" s="259"/>
      <c r="P113" s="263"/>
      <c r="Q113" s="16"/>
      <c r="R113" s="72"/>
      <c r="S113" s="72"/>
    </row>
  </sheetData>
  <autoFilter ref="A15:V87"/>
  <mergeCells count="129">
    <mergeCell ref="L62:P62"/>
    <mergeCell ref="R62:S62"/>
    <mergeCell ref="L45:P45"/>
    <mergeCell ref="R45:S45"/>
    <mergeCell ref="A46:S46"/>
    <mergeCell ref="A59:J59"/>
    <mergeCell ref="A55:J55"/>
    <mergeCell ref="A53:S53"/>
    <mergeCell ref="R55:S55"/>
    <mergeCell ref="A56:S56"/>
    <mergeCell ref="A32:J32"/>
    <mergeCell ref="L32:P32"/>
    <mergeCell ref="R32:S32"/>
    <mergeCell ref="A33:S33"/>
    <mergeCell ref="A35:J35"/>
    <mergeCell ref="L35:P35"/>
    <mergeCell ref="R35:S35"/>
    <mergeCell ref="A16:S16"/>
    <mergeCell ref="A18:J18"/>
    <mergeCell ref="A29:J29"/>
    <mergeCell ref="L29:P29"/>
    <mergeCell ref="R29:S29"/>
    <mergeCell ref="A30:S30"/>
    <mergeCell ref="L18:P18"/>
    <mergeCell ref="A86:J86"/>
    <mergeCell ref="L86:P86"/>
    <mergeCell ref="R86:S86"/>
    <mergeCell ref="L38:P38"/>
    <mergeCell ref="R38:S38"/>
    <mergeCell ref="A75:S75"/>
    <mergeCell ref="L55:P55"/>
    <mergeCell ref="A39:S39"/>
    <mergeCell ref="A41:J41"/>
    <mergeCell ref="L41:P41"/>
    <mergeCell ref="R41:S41"/>
    <mergeCell ref="A42:S42"/>
    <mergeCell ref="A45:J45"/>
    <mergeCell ref="A52:J52"/>
    <mergeCell ref="L59:P59"/>
    <mergeCell ref="A50:S50"/>
    <mergeCell ref="R59:S59"/>
    <mergeCell ref="R52:S52"/>
    <mergeCell ref="L52:P52"/>
    <mergeCell ref="A49:J49"/>
    <mergeCell ref="L49:P49"/>
    <mergeCell ref="R49:S49"/>
    <mergeCell ref="A60:S60"/>
    <mergeCell ref="A62:J62"/>
    <mergeCell ref="A38:J38"/>
    <mergeCell ref="A6:C6"/>
    <mergeCell ref="D6:E6"/>
    <mergeCell ref="A7:C7"/>
    <mergeCell ref="D7:E7"/>
    <mergeCell ref="A8:C8"/>
    <mergeCell ref="D8:E8"/>
    <mergeCell ref="R18:S18"/>
    <mergeCell ref="L26:P26"/>
    <mergeCell ref="R26:S26"/>
    <mergeCell ref="D9:E9"/>
    <mergeCell ref="A9:C9"/>
    <mergeCell ref="I13:J13"/>
    <mergeCell ref="S12:S14"/>
    <mergeCell ref="L13:M13"/>
    <mergeCell ref="A27:S27"/>
    <mergeCell ref="A19:S19"/>
    <mergeCell ref="A26:J26"/>
    <mergeCell ref="R12:R14"/>
    <mergeCell ref="P12:P13"/>
    <mergeCell ref="Q12:Q14"/>
    <mergeCell ref="E13:E14"/>
    <mergeCell ref="F13:G13"/>
    <mergeCell ref="A36:S36"/>
    <mergeCell ref="F1:I3"/>
    <mergeCell ref="L1:O3"/>
    <mergeCell ref="N12:N14"/>
    <mergeCell ref="O12:O13"/>
    <mergeCell ref="A4:C4"/>
    <mergeCell ref="D4:E4"/>
    <mergeCell ref="A5:C5"/>
    <mergeCell ref="D5:E5"/>
    <mergeCell ref="A10:C10"/>
    <mergeCell ref="D10:E10"/>
    <mergeCell ref="A12:A14"/>
    <mergeCell ref="B12:B14"/>
    <mergeCell ref="C12:C14"/>
    <mergeCell ref="D12:M12"/>
    <mergeCell ref="H13:H14"/>
    <mergeCell ref="D13:D14"/>
    <mergeCell ref="K13:K14"/>
    <mergeCell ref="A113:J113"/>
    <mergeCell ref="D96:D97"/>
    <mergeCell ref="E96:E97"/>
    <mergeCell ref="F96:G96"/>
    <mergeCell ref="I96:J96"/>
    <mergeCell ref="A95:A97"/>
    <mergeCell ref="B95:B97"/>
    <mergeCell ref="C95:C97"/>
    <mergeCell ref="H96:H97"/>
    <mergeCell ref="D95:M95"/>
    <mergeCell ref="L113:P113"/>
    <mergeCell ref="K96:K97"/>
    <mergeCell ref="L96:M96"/>
    <mergeCell ref="O95:O96"/>
    <mergeCell ref="P95:P96"/>
    <mergeCell ref="N95:N97"/>
    <mergeCell ref="S95:S97"/>
    <mergeCell ref="R95:R97"/>
    <mergeCell ref="Q95:Q97"/>
    <mergeCell ref="A92:S93"/>
    <mergeCell ref="A63:S63"/>
    <mergeCell ref="A65:J65"/>
    <mergeCell ref="R65:S65"/>
    <mergeCell ref="L65:P65"/>
    <mergeCell ref="A89:S90"/>
    <mergeCell ref="A87:J87"/>
    <mergeCell ref="L87:P87"/>
    <mergeCell ref="R87:S87"/>
    <mergeCell ref="A66:S66"/>
    <mergeCell ref="A68:J68"/>
    <mergeCell ref="L68:P68"/>
    <mergeCell ref="R68:S68"/>
    <mergeCell ref="A69:S69"/>
    <mergeCell ref="A72:S72"/>
    <mergeCell ref="A71:J71"/>
    <mergeCell ref="A74:J74"/>
    <mergeCell ref="L71:P71"/>
    <mergeCell ref="R71:S71"/>
    <mergeCell ref="L74:P74"/>
    <mergeCell ref="R74:S74"/>
  </mergeCells>
  <hyperlinks>
    <hyperlink ref="D7" r:id="rId1"/>
  </hyperlinks>
  <pageMargins left="0.70866141732283472" right="0.70866141732283472" top="0.74803149606299213" bottom="0.74803149606299213" header="0.31496062992125984" footer="0.31496062992125984"/>
  <pageSetup paperSize="8" scale="54" fitToHeight="999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83"/>
  <sheetViews>
    <sheetView topLeftCell="A51" zoomScale="70" zoomScaleNormal="70" workbookViewId="0">
      <selection activeCell="A64" sqref="A64:S65"/>
    </sheetView>
  </sheetViews>
  <sheetFormatPr defaultRowHeight="12.75" x14ac:dyDescent="0.2"/>
  <cols>
    <col min="1" max="1" width="6.85546875" style="31" customWidth="1"/>
    <col min="2" max="2" width="11.140625" style="31" customWidth="1"/>
    <col min="3" max="3" width="13.42578125" style="31" customWidth="1"/>
    <col min="4" max="4" width="25.7109375" style="31" customWidth="1"/>
    <col min="5" max="5" width="22.7109375" style="31" customWidth="1"/>
    <col min="6" max="6" width="8.140625" style="31" customWidth="1"/>
    <col min="7" max="7" width="10" style="31" customWidth="1"/>
    <col min="8" max="8" width="10.42578125" style="31" customWidth="1"/>
    <col min="9" max="9" width="16" style="31" customWidth="1"/>
    <col min="10" max="10" width="13.42578125" style="31" customWidth="1"/>
    <col min="11" max="11" width="18.28515625" style="31" customWidth="1"/>
    <col min="12" max="12" width="16.85546875" style="31" customWidth="1"/>
    <col min="13" max="13" width="17.42578125" style="31" customWidth="1"/>
    <col min="14" max="14" width="16.7109375" style="31" customWidth="1"/>
    <col min="15" max="15" width="18" style="31" customWidth="1"/>
    <col min="16" max="16" width="13.140625" style="31" customWidth="1"/>
    <col min="17" max="17" width="20.42578125" style="31" customWidth="1"/>
    <col min="18" max="18" width="14.85546875" style="31" customWidth="1"/>
    <col min="19" max="19" width="20" style="31" customWidth="1"/>
    <col min="20" max="20" width="13.7109375" style="38" hidden="1" customWidth="1"/>
    <col min="21" max="21" width="14" style="31" hidden="1" customWidth="1"/>
    <col min="22" max="22" width="17.5703125" style="31" hidden="1" customWidth="1"/>
    <col min="23" max="16384" width="9.140625" style="31"/>
  </cols>
  <sheetData>
    <row r="2" spans="1:19" x14ac:dyDescent="0.2">
      <c r="F2" s="277" t="s">
        <v>228</v>
      </c>
      <c r="G2" s="277"/>
      <c r="H2" s="277"/>
      <c r="I2" s="277"/>
      <c r="L2" s="277"/>
      <c r="M2" s="277"/>
      <c r="N2" s="277"/>
      <c r="O2" s="277"/>
    </row>
    <row r="3" spans="1:19" x14ac:dyDescent="0.2">
      <c r="F3" s="277"/>
      <c r="G3" s="277"/>
      <c r="H3" s="277"/>
      <c r="I3" s="277"/>
      <c r="L3" s="277"/>
      <c r="M3" s="277"/>
      <c r="N3" s="277"/>
      <c r="O3" s="277"/>
    </row>
    <row r="4" spans="1:19" ht="19.5" customHeight="1" x14ac:dyDescent="0.2">
      <c r="F4" s="277"/>
      <c r="G4" s="277"/>
      <c r="H4" s="277"/>
      <c r="I4" s="277"/>
      <c r="L4" s="277"/>
      <c r="M4" s="277"/>
      <c r="N4" s="277"/>
      <c r="O4" s="277"/>
    </row>
    <row r="5" spans="1:19" x14ac:dyDescent="0.2">
      <c r="K5" s="31" t="s">
        <v>47</v>
      </c>
    </row>
    <row r="6" spans="1:19" ht="42.75" customHeight="1" x14ac:dyDescent="0.2">
      <c r="A6" s="281" t="s">
        <v>22</v>
      </c>
      <c r="B6" s="259"/>
      <c r="C6" s="263"/>
      <c r="D6" s="281" t="s">
        <v>23</v>
      </c>
      <c r="E6" s="263"/>
      <c r="K6" s="31" t="s">
        <v>47</v>
      </c>
      <c r="L6" s="31" t="s">
        <v>47</v>
      </c>
    </row>
    <row r="7" spans="1:19" ht="34.5" customHeight="1" x14ac:dyDescent="0.2">
      <c r="A7" s="281" t="s">
        <v>24</v>
      </c>
      <c r="B7" s="259"/>
      <c r="C7" s="263"/>
      <c r="D7" s="281" t="s">
        <v>25</v>
      </c>
      <c r="E7" s="263"/>
      <c r="M7" s="31" t="s">
        <v>47</v>
      </c>
    </row>
    <row r="8" spans="1:19" x14ac:dyDescent="0.2">
      <c r="A8" s="281" t="s">
        <v>26</v>
      </c>
      <c r="B8" s="259"/>
      <c r="C8" s="263"/>
      <c r="D8" s="281" t="s">
        <v>27</v>
      </c>
      <c r="E8" s="263"/>
    </row>
    <row r="9" spans="1:19" x14ac:dyDescent="0.2">
      <c r="A9" s="281" t="s">
        <v>28</v>
      </c>
      <c r="B9" s="259"/>
      <c r="C9" s="263"/>
      <c r="D9" s="282" t="s">
        <v>29</v>
      </c>
      <c r="E9" s="263"/>
    </row>
    <row r="10" spans="1:19" x14ac:dyDescent="0.2">
      <c r="A10" s="281" t="s">
        <v>30</v>
      </c>
      <c r="B10" s="259"/>
      <c r="C10" s="263"/>
      <c r="D10" s="281">
        <v>8601029263</v>
      </c>
      <c r="E10" s="263"/>
    </row>
    <row r="11" spans="1:19" x14ac:dyDescent="0.2">
      <c r="A11" s="281" t="s">
        <v>31</v>
      </c>
      <c r="B11" s="259"/>
      <c r="C11" s="263"/>
      <c r="D11" s="281">
        <v>860101001</v>
      </c>
      <c r="E11" s="263"/>
    </row>
    <row r="12" spans="1:19" x14ac:dyDescent="0.2">
      <c r="A12" s="281" t="s">
        <v>32</v>
      </c>
      <c r="B12" s="259"/>
      <c r="C12" s="263"/>
      <c r="D12" s="283">
        <v>71131000000</v>
      </c>
      <c r="E12" s="263"/>
    </row>
    <row r="14" spans="1:19" ht="12.75" customHeight="1" x14ac:dyDescent="0.2">
      <c r="A14" s="296" t="s">
        <v>0</v>
      </c>
      <c r="B14" s="293" t="s">
        <v>1</v>
      </c>
      <c r="C14" s="293" t="s">
        <v>2</v>
      </c>
      <c r="D14" s="281" t="s">
        <v>21</v>
      </c>
      <c r="E14" s="259"/>
      <c r="F14" s="259"/>
      <c r="G14" s="259"/>
      <c r="H14" s="259"/>
      <c r="I14" s="259"/>
      <c r="J14" s="259"/>
      <c r="K14" s="259"/>
      <c r="L14" s="259"/>
      <c r="M14" s="263"/>
      <c r="N14" s="293" t="s">
        <v>15</v>
      </c>
      <c r="O14" s="293" t="s">
        <v>16</v>
      </c>
      <c r="P14" s="293" t="s">
        <v>18</v>
      </c>
      <c r="Q14" s="293" t="s">
        <v>224</v>
      </c>
      <c r="R14" s="293" t="s">
        <v>19</v>
      </c>
      <c r="S14" s="293" t="s">
        <v>20</v>
      </c>
    </row>
    <row r="15" spans="1:19" ht="73.5" customHeight="1" x14ac:dyDescent="0.2">
      <c r="A15" s="297"/>
      <c r="B15" s="294"/>
      <c r="C15" s="294"/>
      <c r="D15" s="293" t="s">
        <v>3</v>
      </c>
      <c r="E15" s="293" t="s">
        <v>4</v>
      </c>
      <c r="F15" s="281" t="s">
        <v>5</v>
      </c>
      <c r="G15" s="263"/>
      <c r="H15" s="296" t="s">
        <v>8</v>
      </c>
      <c r="I15" s="281" t="s">
        <v>9</v>
      </c>
      <c r="J15" s="263"/>
      <c r="K15" s="293" t="s">
        <v>11</v>
      </c>
      <c r="L15" s="281" t="s">
        <v>12</v>
      </c>
      <c r="M15" s="263"/>
      <c r="N15" s="294"/>
      <c r="O15" s="295"/>
      <c r="P15" s="295"/>
      <c r="Q15" s="294"/>
      <c r="R15" s="294"/>
      <c r="S15" s="294"/>
    </row>
    <row r="16" spans="1:19" ht="84.75" customHeight="1" x14ac:dyDescent="0.2">
      <c r="A16" s="298"/>
      <c r="B16" s="295"/>
      <c r="C16" s="295"/>
      <c r="D16" s="299"/>
      <c r="E16" s="299"/>
      <c r="F16" s="19" t="s">
        <v>6</v>
      </c>
      <c r="G16" s="19" t="s">
        <v>7</v>
      </c>
      <c r="H16" s="272"/>
      <c r="I16" s="19" t="s">
        <v>10</v>
      </c>
      <c r="J16" s="19" t="s">
        <v>7</v>
      </c>
      <c r="K16" s="299"/>
      <c r="L16" s="73" t="s">
        <v>13</v>
      </c>
      <c r="M16" s="73" t="s">
        <v>14</v>
      </c>
      <c r="N16" s="295"/>
      <c r="O16" s="73" t="s">
        <v>17</v>
      </c>
      <c r="P16" s="73" t="s">
        <v>17</v>
      </c>
      <c r="Q16" s="295"/>
      <c r="R16" s="295"/>
      <c r="S16" s="295"/>
    </row>
    <row r="17" spans="1:22" x14ac:dyDescent="0.2">
      <c r="A17" s="73">
        <v>1</v>
      </c>
      <c r="B17" s="73">
        <v>2</v>
      </c>
      <c r="C17" s="73">
        <v>3</v>
      </c>
      <c r="D17" s="73">
        <v>4</v>
      </c>
      <c r="E17" s="73">
        <v>5</v>
      </c>
      <c r="F17" s="73">
        <v>6</v>
      </c>
      <c r="G17" s="73">
        <v>7</v>
      </c>
      <c r="H17" s="73">
        <v>8</v>
      </c>
      <c r="I17" s="73">
        <v>9</v>
      </c>
      <c r="J17" s="73">
        <v>10</v>
      </c>
      <c r="K17" s="73">
        <v>11</v>
      </c>
      <c r="L17" s="73">
        <v>12</v>
      </c>
      <c r="M17" s="73">
        <v>13</v>
      </c>
      <c r="N17" s="73">
        <v>14</v>
      </c>
      <c r="O17" s="73">
        <v>15</v>
      </c>
      <c r="P17" s="73">
        <v>16</v>
      </c>
      <c r="Q17" s="73">
        <v>17</v>
      </c>
      <c r="R17" s="73">
        <v>18</v>
      </c>
      <c r="S17" s="73">
        <v>19</v>
      </c>
    </row>
    <row r="18" spans="1:22" ht="21" customHeight="1" x14ac:dyDescent="0.2">
      <c r="A18" s="286" t="s">
        <v>60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2"/>
    </row>
    <row r="19" spans="1:22" ht="50.25" customHeight="1" x14ac:dyDescent="0.2">
      <c r="A19" s="182">
        <v>73</v>
      </c>
      <c r="B19" s="193" t="s">
        <v>43</v>
      </c>
      <c r="C19" s="182" t="s">
        <v>44</v>
      </c>
      <c r="D19" s="17" t="s">
        <v>470</v>
      </c>
      <c r="E19" s="182" t="s">
        <v>434</v>
      </c>
      <c r="F19" s="182">
        <v>166</v>
      </c>
      <c r="G19" s="182" t="s">
        <v>295</v>
      </c>
      <c r="H19" s="182">
        <v>5652</v>
      </c>
      <c r="I19" s="91">
        <v>71131000000</v>
      </c>
      <c r="J19" s="78" t="s">
        <v>38</v>
      </c>
      <c r="K19" s="16">
        <v>2707156.7</v>
      </c>
      <c r="L19" s="182" t="s">
        <v>136</v>
      </c>
      <c r="M19" s="182" t="s">
        <v>119</v>
      </c>
      <c r="N19" s="182" t="s">
        <v>34</v>
      </c>
      <c r="O19" s="182" t="s">
        <v>35</v>
      </c>
      <c r="P19" s="39" t="s">
        <v>37</v>
      </c>
      <c r="Q19" s="182"/>
      <c r="R19" s="182"/>
      <c r="S19" s="182"/>
      <c r="T19" s="38" t="s">
        <v>121</v>
      </c>
      <c r="U19" s="33" t="s">
        <v>113</v>
      </c>
      <c r="V19" s="33" t="s">
        <v>112</v>
      </c>
    </row>
    <row r="20" spans="1:22" ht="21.75" customHeight="1" x14ac:dyDescent="0.2">
      <c r="A20" s="307" t="s">
        <v>61</v>
      </c>
      <c r="B20" s="308"/>
      <c r="C20" s="308"/>
      <c r="D20" s="308"/>
      <c r="E20" s="308"/>
      <c r="F20" s="308"/>
      <c r="G20" s="308"/>
      <c r="H20" s="308"/>
      <c r="I20" s="308"/>
      <c r="J20" s="309"/>
      <c r="K20" s="149">
        <f>K19</f>
        <v>2707156.7</v>
      </c>
      <c r="L20" s="281"/>
      <c r="M20" s="303"/>
      <c r="N20" s="303"/>
      <c r="O20" s="303"/>
      <c r="P20" s="300"/>
      <c r="Q20" s="182"/>
      <c r="R20" s="281"/>
      <c r="S20" s="300"/>
      <c r="U20" s="33"/>
      <c r="V20" s="33"/>
    </row>
    <row r="21" spans="1:22" ht="21.75" customHeight="1" x14ac:dyDescent="0.2">
      <c r="A21" s="286" t="s">
        <v>493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2"/>
      <c r="U21" s="33"/>
      <c r="V21" s="33"/>
    </row>
    <row r="22" spans="1:22" ht="48" customHeight="1" x14ac:dyDescent="0.2">
      <c r="A22" s="196">
        <v>74</v>
      </c>
      <c r="B22" s="119" t="s">
        <v>495</v>
      </c>
      <c r="C22" s="119" t="s">
        <v>496</v>
      </c>
      <c r="D22" s="17" t="s">
        <v>497</v>
      </c>
      <c r="E22" s="87" t="s">
        <v>440</v>
      </c>
      <c r="F22" s="87">
        <v>796</v>
      </c>
      <c r="G22" s="87" t="s">
        <v>42</v>
      </c>
      <c r="H22" s="193">
        <v>6</v>
      </c>
      <c r="I22" s="91">
        <v>71131000000</v>
      </c>
      <c r="J22" s="78" t="s">
        <v>38</v>
      </c>
      <c r="K22" s="16">
        <v>305284</v>
      </c>
      <c r="L22" s="193" t="s">
        <v>136</v>
      </c>
      <c r="M22" s="193" t="s">
        <v>119</v>
      </c>
      <c r="N22" s="193" t="s">
        <v>41</v>
      </c>
      <c r="O22" s="193" t="s">
        <v>37</v>
      </c>
      <c r="P22" s="17" t="s">
        <v>35</v>
      </c>
      <c r="Q22" s="15"/>
      <c r="R22" s="15"/>
      <c r="S22" s="194"/>
      <c r="T22" s="38" t="s">
        <v>102</v>
      </c>
      <c r="U22" s="33" t="s">
        <v>206</v>
      </c>
      <c r="V22" s="33" t="s">
        <v>105</v>
      </c>
    </row>
    <row r="23" spans="1:22" ht="21.75" customHeight="1" x14ac:dyDescent="0.2">
      <c r="A23" s="307" t="s">
        <v>494</v>
      </c>
      <c r="B23" s="308"/>
      <c r="C23" s="308"/>
      <c r="D23" s="308"/>
      <c r="E23" s="308"/>
      <c r="F23" s="308"/>
      <c r="G23" s="308"/>
      <c r="H23" s="308"/>
      <c r="I23" s="308"/>
      <c r="J23" s="309"/>
      <c r="K23" s="149">
        <f>K22</f>
        <v>305284</v>
      </c>
      <c r="L23" s="281"/>
      <c r="M23" s="303"/>
      <c r="N23" s="303"/>
      <c r="O23" s="303"/>
      <c r="P23" s="300"/>
      <c r="Q23" s="193"/>
      <c r="R23" s="281"/>
      <c r="S23" s="300"/>
      <c r="U23" s="33"/>
      <c r="V23" s="33"/>
    </row>
    <row r="24" spans="1:22" ht="21" customHeight="1" x14ac:dyDescent="0.2">
      <c r="A24" s="286" t="s">
        <v>50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2"/>
      <c r="U24" s="33"/>
      <c r="V24" s="33"/>
    </row>
    <row r="25" spans="1:22" ht="57.75" customHeight="1" x14ac:dyDescent="0.2">
      <c r="A25" s="182">
        <v>75</v>
      </c>
      <c r="B25" s="182" t="s">
        <v>438</v>
      </c>
      <c r="C25" s="182" t="s">
        <v>439</v>
      </c>
      <c r="D25" s="15" t="s">
        <v>435</v>
      </c>
      <c r="E25" s="87" t="s">
        <v>440</v>
      </c>
      <c r="F25" s="87">
        <v>796</v>
      </c>
      <c r="G25" s="87" t="s">
        <v>42</v>
      </c>
      <c r="H25" s="91">
        <v>26</v>
      </c>
      <c r="I25" s="91">
        <v>71131000000</v>
      </c>
      <c r="J25" s="78" t="s">
        <v>38</v>
      </c>
      <c r="K25" s="77">
        <v>407465.95</v>
      </c>
      <c r="L25" s="182" t="s">
        <v>136</v>
      </c>
      <c r="M25" s="182" t="s">
        <v>119</v>
      </c>
      <c r="N25" s="164" t="s">
        <v>41</v>
      </c>
      <c r="O25" s="164" t="s">
        <v>37</v>
      </c>
      <c r="P25" s="164" t="s">
        <v>35</v>
      </c>
      <c r="Q25" s="182"/>
      <c r="R25" s="182"/>
      <c r="S25" s="182"/>
      <c r="T25" s="38" t="s">
        <v>99</v>
      </c>
      <c r="U25" s="33" t="s">
        <v>113</v>
      </c>
      <c r="V25" s="33" t="s">
        <v>206</v>
      </c>
    </row>
    <row r="26" spans="1:22" ht="52.5" customHeight="1" x14ac:dyDescent="0.2">
      <c r="A26" s="182">
        <v>76</v>
      </c>
      <c r="B26" s="9" t="s">
        <v>150</v>
      </c>
      <c r="C26" s="9" t="s">
        <v>151</v>
      </c>
      <c r="D26" s="15" t="s">
        <v>336</v>
      </c>
      <c r="E26" s="87" t="s">
        <v>440</v>
      </c>
      <c r="F26" s="87">
        <v>796</v>
      </c>
      <c r="G26" s="87" t="s">
        <v>42</v>
      </c>
      <c r="H26" s="125">
        <v>14</v>
      </c>
      <c r="I26" s="91">
        <v>71131000000</v>
      </c>
      <c r="J26" s="78" t="s">
        <v>38</v>
      </c>
      <c r="K26" s="77">
        <v>878297</v>
      </c>
      <c r="L26" s="182" t="s">
        <v>136</v>
      </c>
      <c r="M26" s="182" t="s">
        <v>119</v>
      </c>
      <c r="N26" s="164" t="s">
        <v>36</v>
      </c>
      <c r="O26" s="164" t="s">
        <v>37</v>
      </c>
      <c r="P26" s="166" t="s">
        <v>37</v>
      </c>
      <c r="Q26" s="182"/>
      <c r="R26" s="182"/>
      <c r="S26" s="182"/>
      <c r="T26" s="38" t="s">
        <v>99</v>
      </c>
      <c r="U26" s="33" t="s">
        <v>113</v>
      </c>
      <c r="V26" s="33" t="s">
        <v>112</v>
      </c>
    </row>
    <row r="27" spans="1:22" ht="48" customHeight="1" x14ac:dyDescent="0.2">
      <c r="A27" s="182">
        <v>77</v>
      </c>
      <c r="B27" s="9" t="s">
        <v>150</v>
      </c>
      <c r="C27" s="9" t="s">
        <v>151</v>
      </c>
      <c r="D27" s="15" t="s">
        <v>436</v>
      </c>
      <c r="E27" s="87" t="s">
        <v>440</v>
      </c>
      <c r="F27" s="87">
        <v>796</v>
      </c>
      <c r="G27" s="87" t="s">
        <v>42</v>
      </c>
      <c r="H27" s="125">
        <v>40</v>
      </c>
      <c r="I27" s="91">
        <v>71131000000</v>
      </c>
      <c r="J27" s="78" t="s">
        <v>38</v>
      </c>
      <c r="K27" s="165">
        <v>425370.4</v>
      </c>
      <c r="L27" s="182" t="s">
        <v>136</v>
      </c>
      <c r="M27" s="182" t="s">
        <v>119</v>
      </c>
      <c r="N27" s="164" t="s">
        <v>36</v>
      </c>
      <c r="O27" s="164" t="s">
        <v>37</v>
      </c>
      <c r="P27" s="166" t="s">
        <v>37</v>
      </c>
      <c r="Q27" s="182"/>
      <c r="R27" s="182"/>
      <c r="S27" s="182"/>
      <c r="T27" s="38" t="s">
        <v>99</v>
      </c>
      <c r="U27" s="33" t="s">
        <v>113</v>
      </c>
      <c r="V27" s="33" t="s">
        <v>112</v>
      </c>
    </row>
    <row r="28" spans="1:22" ht="59.25" customHeight="1" x14ac:dyDescent="0.2">
      <c r="A28" s="182">
        <v>78</v>
      </c>
      <c r="B28" s="9" t="s">
        <v>150</v>
      </c>
      <c r="C28" s="9" t="s">
        <v>151</v>
      </c>
      <c r="D28" s="15" t="s">
        <v>437</v>
      </c>
      <c r="E28" s="87" t="s">
        <v>440</v>
      </c>
      <c r="F28" s="87">
        <v>796</v>
      </c>
      <c r="G28" s="87" t="s">
        <v>42</v>
      </c>
      <c r="H28" s="125">
        <v>375</v>
      </c>
      <c r="I28" s="91">
        <v>71131000000</v>
      </c>
      <c r="J28" s="78" t="s">
        <v>38</v>
      </c>
      <c r="K28" s="165">
        <v>2610930.11</v>
      </c>
      <c r="L28" s="182" t="s">
        <v>136</v>
      </c>
      <c r="M28" s="182" t="s">
        <v>119</v>
      </c>
      <c r="N28" s="164" t="s">
        <v>36</v>
      </c>
      <c r="O28" s="164" t="s">
        <v>37</v>
      </c>
      <c r="P28" s="166" t="s">
        <v>37</v>
      </c>
      <c r="Q28" s="182"/>
      <c r="R28" s="182"/>
      <c r="S28" s="182"/>
      <c r="T28" s="38" t="s">
        <v>99</v>
      </c>
      <c r="U28" s="33" t="s">
        <v>113</v>
      </c>
      <c r="V28" s="33" t="s">
        <v>112</v>
      </c>
    </row>
    <row r="29" spans="1:22" ht="59.25" customHeight="1" x14ac:dyDescent="0.2">
      <c r="A29" s="182">
        <v>79</v>
      </c>
      <c r="B29" s="2" t="s">
        <v>150</v>
      </c>
      <c r="C29" s="2" t="s">
        <v>151</v>
      </c>
      <c r="D29" s="10" t="s">
        <v>374</v>
      </c>
      <c r="E29" s="87" t="s">
        <v>440</v>
      </c>
      <c r="F29" s="3">
        <v>796</v>
      </c>
      <c r="G29" s="87" t="s">
        <v>42</v>
      </c>
      <c r="H29" s="6">
        <v>2</v>
      </c>
      <c r="I29" s="6">
        <v>71131000000</v>
      </c>
      <c r="J29" s="7" t="s">
        <v>38</v>
      </c>
      <c r="K29" s="165">
        <v>726959.95</v>
      </c>
      <c r="L29" s="182" t="s">
        <v>136</v>
      </c>
      <c r="M29" s="164" t="s">
        <v>136</v>
      </c>
      <c r="N29" s="164" t="s">
        <v>36</v>
      </c>
      <c r="O29" s="164" t="s">
        <v>37</v>
      </c>
      <c r="P29" s="166" t="s">
        <v>37</v>
      </c>
      <c r="Q29" s="182"/>
      <c r="R29" s="182"/>
      <c r="S29" s="182"/>
      <c r="T29" s="38" t="s">
        <v>99</v>
      </c>
      <c r="U29" s="33" t="s">
        <v>113</v>
      </c>
      <c r="V29" s="33" t="s">
        <v>112</v>
      </c>
    </row>
    <row r="30" spans="1:22" ht="21.75" customHeight="1" x14ac:dyDescent="0.2">
      <c r="A30" s="307" t="s">
        <v>51</v>
      </c>
      <c r="B30" s="308"/>
      <c r="C30" s="308"/>
      <c r="D30" s="308"/>
      <c r="E30" s="308"/>
      <c r="F30" s="308"/>
      <c r="G30" s="308"/>
      <c r="H30" s="308"/>
      <c r="I30" s="308"/>
      <c r="J30" s="309"/>
      <c r="K30" s="183">
        <f>SUM(K25:K29)</f>
        <v>5049023.41</v>
      </c>
      <c r="L30" s="281"/>
      <c r="M30" s="303"/>
      <c r="N30" s="303"/>
      <c r="O30" s="303"/>
      <c r="P30" s="300"/>
      <c r="Q30" s="182"/>
      <c r="R30" s="281"/>
      <c r="S30" s="300"/>
      <c r="U30" s="33"/>
      <c r="V30" s="33"/>
    </row>
    <row r="31" spans="1:22" ht="21.75" customHeight="1" x14ac:dyDescent="0.2">
      <c r="A31" s="286" t="s">
        <v>474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2"/>
      <c r="U31" s="33"/>
      <c r="V31" s="33"/>
    </row>
    <row r="32" spans="1:22" ht="50.25" customHeight="1" x14ac:dyDescent="0.2">
      <c r="A32" s="15">
        <v>80</v>
      </c>
      <c r="B32" s="9" t="s">
        <v>341</v>
      </c>
      <c r="C32" s="9" t="s">
        <v>342</v>
      </c>
      <c r="D32" s="10" t="s">
        <v>476</v>
      </c>
      <c r="E32" s="87" t="s">
        <v>440</v>
      </c>
      <c r="F32" s="87">
        <v>796</v>
      </c>
      <c r="G32" s="87" t="s">
        <v>42</v>
      </c>
      <c r="H32" s="91">
        <v>1</v>
      </c>
      <c r="I32" s="91">
        <v>71131000000</v>
      </c>
      <c r="J32" s="78" t="s">
        <v>38</v>
      </c>
      <c r="K32" s="77">
        <v>558053.34</v>
      </c>
      <c r="L32" s="198" t="s">
        <v>136</v>
      </c>
      <c r="M32" s="198" t="s">
        <v>119</v>
      </c>
      <c r="N32" s="93" t="s">
        <v>36</v>
      </c>
      <c r="O32" s="87" t="s">
        <v>37</v>
      </c>
      <c r="P32" s="164" t="s">
        <v>35</v>
      </c>
      <c r="Q32" s="198"/>
      <c r="R32" s="198"/>
      <c r="S32" s="199"/>
      <c r="T32" s="38" t="s">
        <v>99</v>
      </c>
      <c r="U32" s="33" t="s">
        <v>206</v>
      </c>
      <c r="V32" s="33" t="s">
        <v>215</v>
      </c>
    </row>
    <row r="33" spans="1:22" ht="21.75" customHeight="1" x14ac:dyDescent="0.2">
      <c r="A33" s="307" t="s">
        <v>475</v>
      </c>
      <c r="B33" s="308"/>
      <c r="C33" s="308"/>
      <c r="D33" s="308"/>
      <c r="E33" s="308"/>
      <c r="F33" s="308"/>
      <c r="G33" s="308"/>
      <c r="H33" s="308"/>
      <c r="I33" s="308"/>
      <c r="J33" s="309"/>
      <c r="K33" s="14">
        <f>K32</f>
        <v>558053.34</v>
      </c>
      <c r="L33" s="281"/>
      <c r="M33" s="303"/>
      <c r="N33" s="303"/>
      <c r="O33" s="303"/>
      <c r="P33" s="300"/>
      <c r="Q33" s="198"/>
      <c r="R33" s="281"/>
      <c r="S33" s="300"/>
      <c r="U33" s="33"/>
      <c r="V33" s="33"/>
    </row>
    <row r="34" spans="1:22" ht="21.75" customHeight="1" x14ac:dyDescent="0.2">
      <c r="A34" s="286" t="s">
        <v>70</v>
      </c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2"/>
      <c r="U34" s="33"/>
      <c r="V34" s="33"/>
    </row>
    <row r="35" spans="1:22" ht="59.25" customHeight="1" x14ac:dyDescent="0.2">
      <c r="A35" s="182">
        <v>81</v>
      </c>
      <c r="B35" s="25" t="s">
        <v>167</v>
      </c>
      <c r="C35" s="184" t="s">
        <v>194</v>
      </c>
      <c r="D35" s="10" t="s">
        <v>276</v>
      </c>
      <c r="E35" s="185" t="s">
        <v>337</v>
      </c>
      <c r="F35" s="169">
        <v>839</v>
      </c>
      <c r="G35" s="170" t="s">
        <v>141</v>
      </c>
      <c r="H35" s="169">
        <v>1</v>
      </c>
      <c r="I35" s="171">
        <v>71131000000</v>
      </c>
      <c r="J35" s="85" t="s">
        <v>302</v>
      </c>
      <c r="K35" s="81">
        <v>579146</v>
      </c>
      <c r="L35" s="182" t="s">
        <v>136</v>
      </c>
      <c r="M35" s="182" t="s">
        <v>119</v>
      </c>
      <c r="N35" s="1" t="s">
        <v>36</v>
      </c>
      <c r="O35" s="1" t="s">
        <v>37</v>
      </c>
      <c r="P35" s="166" t="s">
        <v>37</v>
      </c>
      <c r="Q35" s="182"/>
      <c r="R35" s="182"/>
      <c r="S35" s="182"/>
      <c r="T35" s="38" t="s">
        <v>467</v>
      </c>
      <c r="U35" s="33" t="s">
        <v>113</v>
      </c>
      <c r="V35" s="33" t="s">
        <v>112</v>
      </c>
    </row>
    <row r="36" spans="1:22" ht="21.75" customHeight="1" x14ac:dyDescent="0.2">
      <c r="A36" s="307" t="s">
        <v>441</v>
      </c>
      <c r="B36" s="308"/>
      <c r="C36" s="308"/>
      <c r="D36" s="308"/>
      <c r="E36" s="308"/>
      <c r="F36" s="308"/>
      <c r="G36" s="308"/>
      <c r="H36" s="308"/>
      <c r="I36" s="308"/>
      <c r="J36" s="309"/>
      <c r="K36" s="183">
        <f>K35</f>
        <v>579146</v>
      </c>
      <c r="L36" s="281"/>
      <c r="M36" s="303"/>
      <c r="N36" s="303"/>
      <c r="O36" s="303"/>
      <c r="P36" s="300"/>
      <c r="Q36" s="182"/>
      <c r="R36" s="281"/>
      <c r="S36" s="300"/>
      <c r="U36" s="33"/>
      <c r="V36" s="33"/>
    </row>
    <row r="37" spans="1:22" ht="21.75" customHeight="1" x14ac:dyDescent="0.2">
      <c r="A37" s="286" t="s">
        <v>486</v>
      </c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2"/>
      <c r="U37" s="33"/>
      <c r="V37" s="33"/>
    </row>
    <row r="38" spans="1:22" ht="63.75" customHeight="1" x14ac:dyDescent="0.2">
      <c r="A38" s="15">
        <v>82</v>
      </c>
      <c r="B38" s="25" t="s">
        <v>489</v>
      </c>
      <c r="C38" s="184" t="s">
        <v>490</v>
      </c>
      <c r="D38" s="10" t="s">
        <v>491</v>
      </c>
      <c r="E38" s="185" t="s">
        <v>492</v>
      </c>
      <c r="F38" s="169">
        <v>839</v>
      </c>
      <c r="G38" s="170" t="s">
        <v>141</v>
      </c>
      <c r="H38" s="169">
        <v>1</v>
      </c>
      <c r="I38" s="171">
        <v>71131000000</v>
      </c>
      <c r="J38" s="85" t="s">
        <v>302</v>
      </c>
      <c r="K38" s="103">
        <v>614720</v>
      </c>
      <c r="L38" s="189" t="s">
        <v>136</v>
      </c>
      <c r="M38" s="189" t="s">
        <v>507</v>
      </c>
      <c r="N38" s="1" t="s">
        <v>34</v>
      </c>
      <c r="O38" s="1" t="s">
        <v>35</v>
      </c>
      <c r="P38" s="1" t="s">
        <v>35</v>
      </c>
      <c r="Q38" s="61">
        <v>117280</v>
      </c>
      <c r="R38" s="1"/>
      <c r="S38" s="190"/>
      <c r="T38" s="38" t="s">
        <v>467</v>
      </c>
      <c r="U38" s="33" t="s">
        <v>206</v>
      </c>
      <c r="V38" s="33" t="s">
        <v>508</v>
      </c>
    </row>
    <row r="39" spans="1:22" ht="21.75" customHeight="1" x14ac:dyDescent="0.2">
      <c r="A39" s="307" t="s">
        <v>487</v>
      </c>
      <c r="B39" s="308"/>
      <c r="C39" s="308"/>
      <c r="D39" s="308"/>
      <c r="E39" s="308"/>
      <c r="F39" s="308"/>
      <c r="G39" s="308"/>
      <c r="H39" s="308"/>
      <c r="I39" s="308"/>
      <c r="J39" s="309"/>
      <c r="K39" s="14">
        <f>K38</f>
        <v>614720</v>
      </c>
      <c r="L39" s="281"/>
      <c r="M39" s="303"/>
      <c r="N39" s="303"/>
      <c r="O39" s="303"/>
      <c r="P39" s="300"/>
      <c r="Q39" s="11">
        <f>Q38</f>
        <v>117280</v>
      </c>
      <c r="R39" s="281"/>
      <c r="S39" s="300"/>
      <c r="U39" s="33"/>
      <c r="V39" s="33"/>
    </row>
    <row r="40" spans="1:22" ht="21.75" customHeight="1" x14ac:dyDescent="0.2">
      <c r="A40" s="286" t="s">
        <v>442</v>
      </c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2"/>
      <c r="U40" s="33"/>
      <c r="V40" s="33"/>
    </row>
    <row r="41" spans="1:22" ht="59.25" customHeight="1" x14ac:dyDescent="0.2">
      <c r="A41" s="182">
        <v>83</v>
      </c>
      <c r="B41" s="50" t="s">
        <v>443</v>
      </c>
      <c r="C41" s="50" t="s">
        <v>444</v>
      </c>
      <c r="D41" s="26" t="s">
        <v>445</v>
      </c>
      <c r="E41" s="29" t="s">
        <v>446</v>
      </c>
      <c r="F41" s="117">
        <v>876</v>
      </c>
      <c r="G41" s="117" t="s">
        <v>33</v>
      </c>
      <c r="H41" s="186">
        <v>1</v>
      </c>
      <c r="I41" s="106">
        <v>71131000000</v>
      </c>
      <c r="J41" s="21" t="s">
        <v>38</v>
      </c>
      <c r="K41" s="22">
        <v>1843568.4</v>
      </c>
      <c r="L41" s="182" t="s">
        <v>136</v>
      </c>
      <c r="M41" s="182" t="s">
        <v>119</v>
      </c>
      <c r="N41" s="17" t="s">
        <v>36</v>
      </c>
      <c r="O41" s="1" t="s">
        <v>37</v>
      </c>
      <c r="P41" s="58" t="s">
        <v>35</v>
      </c>
      <c r="Q41" s="182"/>
      <c r="R41" s="182"/>
      <c r="S41" s="182"/>
      <c r="T41" s="38" t="s">
        <v>205</v>
      </c>
      <c r="U41" s="33" t="s">
        <v>113</v>
      </c>
      <c r="V41" s="33" t="s">
        <v>105</v>
      </c>
    </row>
    <row r="42" spans="1:22" ht="21.75" customHeight="1" x14ac:dyDescent="0.2">
      <c r="A42" s="307" t="s">
        <v>447</v>
      </c>
      <c r="B42" s="308"/>
      <c r="C42" s="308"/>
      <c r="D42" s="308"/>
      <c r="E42" s="308"/>
      <c r="F42" s="308"/>
      <c r="G42" s="308"/>
      <c r="H42" s="308"/>
      <c r="I42" s="308"/>
      <c r="J42" s="309"/>
      <c r="K42" s="183">
        <f>K41</f>
        <v>1843568.4</v>
      </c>
      <c r="L42" s="281"/>
      <c r="M42" s="303"/>
      <c r="N42" s="303"/>
      <c r="O42" s="303"/>
      <c r="P42" s="300"/>
      <c r="Q42" s="182"/>
      <c r="R42" s="281"/>
      <c r="S42" s="300"/>
      <c r="U42" s="33"/>
      <c r="V42" s="33"/>
    </row>
    <row r="43" spans="1:22" ht="21.75" customHeight="1" x14ac:dyDescent="0.2">
      <c r="A43" s="286" t="s">
        <v>471</v>
      </c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2"/>
      <c r="U43" s="33"/>
      <c r="V43" s="33"/>
    </row>
    <row r="44" spans="1:22" ht="81" customHeight="1" x14ac:dyDescent="0.2">
      <c r="A44" s="15">
        <v>84</v>
      </c>
      <c r="B44" s="25" t="s">
        <v>419</v>
      </c>
      <c r="C44" s="25" t="s">
        <v>420</v>
      </c>
      <c r="D44" s="26" t="s">
        <v>421</v>
      </c>
      <c r="E44" s="29" t="s">
        <v>473</v>
      </c>
      <c r="F44" s="29">
        <v>876</v>
      </c>
      <c r="G44" s="23" t="s">
        <v>142</v>
      </c>
      <c r="H44" s="24">
        <v>1</v>
      </c>
      <c r="I44" s="106">
        <v>71131000000</v>
      </c>
      <c r="J44" s="21" t="s">
        <v>38</v>
      </c>
      <c r="K44" s="22">
        <v>699000</v>
      </c>
      <c r="L44" s="189" t="s">
        <v>136</v>
      </c>
      <c r="M44" s="28" t="s">
        <v>185</v>
      </c>
      <c r="N44" s="17" t="s">
        <v>66</v>
      </c>
      <c r="O44" s="35" t="s">
        <v>37</v>
      </c>
      <c r="P44" s="84" t="s">
        <v>37</v>
      </c>
      <c r="Q44" s="81">
        <v>699000</v>
      </c>
      <c r="R44" s="1"/>
      <c r="S44" s="190"/>
      <c r="T44" s="38" t="s">
        <v>422</v>
      </c>
      <c r="U44" s="33" t="s">
        <v>206</v>
      </c>
      <c r="V44" s="33" t="s">
        <v>423</v>
      </c>
    </row>
    <row r="45" spans="1:22" ht="21.75" customHeight="1" x14ac:dyDescent="0.2">
      <c r="A45" s="307" t="s">
        <v>472</v>
      </c>
      <c r="B45" s="308"/>
      <c r="C45" s="308"/>
      <c r="D45" s="308"/>
      <c r="E45" s="308"/>
      <c r="F45" s="308"/>
      <c r="G45" s="308"/>
      <c r="H45" s="308"/>
      <c r="I45" s="308"/>
      <c r="J45" s="309"/>
      <c r="K45" s="14">
        <f>K44</f>
        <v>699000</v>
      </c>
      <c r="L45" s="281"/>
      <c r="M45" s="303"/>
      <c r="N45" s="303"/>
      <c r="O45" s="303"/>
      <c r="P45" s="300"/>
      <c r="Q45" s="11">
        <f>Q44</f>
        <v>699000</v>
      </c>
      <c r="R45" s="281"/>
      <c r="S45" s="300"/>
      <c r="U45" s="33"/>
      <c r="V45" s="33"/>
    </row>
    <row r="46" spans="1:22" ht="21.75" customHeight="1" x14ac:dyDescent="0.2">
      <c r="A46" s="286" t="s">
        <v>448</v>
      </c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2"/>
      <c r="U46" s="33"/>
      <c r="V46" s="33"/>
    </row>
    <row r="47" spans="1:22" ht="77.25" customHeight="1" x14ac:dyDescent="0.2">
      <c r="A47" s="182">
        <v>85</v>
      </c>
      <c r="B47" s="25" t="s">
        <v>449</v>
      </c>
      <c r="C47" s="25" t="s">
        <v>289</v>
      </c>
      <c r="D47" s="26" t="s">
        <v>450</v>
      </c>
      <c r="E47" s="29" t="s">
        <v>452</v>
      </c>
      <c r="F47" s="3">
        <v>796</v>
      </c>
      <c r="G47" s="87" t="s">
        <v>42</v>
      </c>
      <c r="H47" s="24">
        <v>39</v>
      </c>
      <c r="I47" s="27">
        <v>71100000000</v>
      </c>
      <c r="J47" s="21" t="s">
        <v>451</v>
      </c>
      <c r="K47" s="22">
        <v>2018078</v>
      </c>
      <c r="L47" s="182" t="s">
        <v>136</v>
      </c>
      <c r="M47" s="28" t="s">
        <v>185</v>
      </c>
      <c r="N47" s="17" t="s">
        <v>36</v>
      </c>
      <c r="O47" s="1" t="s">
        <v>37</v>
      </c>
      <c r="P47" s="58" t="s">
        <v>35</v>
      </c>
      <c r="Q47" s="16">
        <v>1400000</v>
      </c>
      <c r="R47" s="182"/>
      <c r="S47" s="182"/>
      <c r="T47" s="38" t="s">
        <v>121</v>
      </c>
      <c r="U47" s="33" t="s">
        <v>113</v>
      </c>
      <c r="V47" s="33" t="s">
        <v>423</v>
      </c>
    </row>
    <row r="48" spans="1:22" ht="21.75" customHeight="1" x14ac:dyDescent="0.2">
      <c r="A48" s="307" t="s">
        <v>453</v>
      </c>
      <c r="B48" s="308"/>
      <c r="C48" s="308"/>
      <c r="D48" s="308"/>
      <c r="E48" s="308"/>
      <c r="F48" s="308"/>
      <c r="G48" s="308"/>
      <c r="H48" s="308"/>
      <c r="I48" s="308"/>
      <c r="J48" s="309"/>
      <c r="K48" s="183">
        <f>K47</f>
        <v>2018078</v>
      </c>
      <c r="L48" s="281"/>
      <c r="M48" s="303"/>
      <c r="N48" s="303"/>
      <c r="O48" s="303"/>
      <c r="P48" s="300"/>
      <c r="Q48" s="11">
        <f>Q47</f>
        <v>1400000</v>
      </c>
      <c r="R48" s="281"/>
      <c r="S48" s="300"/>
      <c r="U48" s="33"/>
      <c r="V48" s="33"/>
    </row>
    <row r="49" spans="1:22" ht="21.75" customHeight="1" x14ac:dyDescent="0.2">
      <c r="A49" s="286" t="s">
        <v>454</v>
      </c>
      <c r="B49" s="301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2"/>
      <c r="U49" s="33"/>
      <c r="V49" s="33"/>
    </row>
    <row r="50" spans="1:22" ht="71.25" customHeight="1" x14ac:dyDescent="0.2">
      <c r="A50" s="182">
        <v>86</v>
      </c>
      <c r="B50" s="25" t="s">
        <v>455</v>
      </c>
      <c r="C50" s="25" t="s">
        <v>456</v>
      </c>
      <c r="D50" s="26" t="s">
        <v>457</v>
      </c>
      <c r="E50" s="29" t="s">
        <v>458</v>
      </c>
      <c r="F50" s="29">
        <v>796</v>
      </c>
      <c r="G50" s="87" t="s">
        <v>42</v>
      </c>
      <c r="H50" s="24">
        <v>6</v>
      </c>
      <c r="I50" s="27">
        <v>71131000000</v>
      </c>
      <c r="J50" s="21" t="s">
        <v>38</v>
      </c>
      <c r="K50" s="22">
        <v>84809.33</v>
      </c>
      <c r="L50" s="182" t="s">
        <v>136</v>
      </c>
      <c r="M50" s="182" t="s">
        <v>119</v>
      </c>
      <c r="N50" s="17" t="s">
        <v>41</v>
      </c>
      <c r="O50" s="1" t="s">
        <v>37</v>
      </c>
      <c r="P50" s="58" t="s">
        <v>35</v>
      </c>
      <c r="Q50" s="182"/>
      <c r="R50" s="182"/>
      <c r="S50" s="182"/>
      <c r="T50" s="38" t="s">
        <v>101</v>
      </c>
      <c r="U50" s="33" t="s">
        <v>113</v>
      </c>
      <c r="V50" s="33" t="s">
        <v>112</v>
      </c>
    </row>
    <row r="51" spans="1:22" ht="21.75" customHeight="1" x14ac:dyDescent="0.2">
      <c r="A51" s="307" t="s">
        <v>459</v>
      </c>
      <c r="B51" s="308"/>
      <c r="C51" s="308"/>
      <c r="D51" s="308"/>
      <c r="E51" s="308"/>
      <c r="F51" s="308"/>
      <c r="G51" s="308"/>
      <c r="H51" s="308"/>
      <c r="I51" s="308"/>
      <c r="J51" s="309"/>
      <c r="K51" s="183">
        <f>K50</f>
        <v>84809.33</v>
      </c>
      <c r="L51" s="281"/>
      <c r="M51" s="303"/>
      <c r="N51" s="303"/>
      <c r="O51" s="303"/>
      <c r="P51" s="300"/>
      <c r="Q51" s="182"/>
      <c r="R51" s="281"/>
      <c r="S51" s="300"/>
      <c r="U51" s="33"/>
      <c r="V51" s="33"/>
    </row>
    <row r="52" spans="1:22" ht="21.75" customHeight="1" x14ac:dyDescent="0.2">
      <c r="A52" s="286" t="s">
        <v>199</v>
      </c>
      <c r="B52" s="301"/>
      <c r="C52" s="301"/>
      <c r="D52" s="301"/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302"/>
      <c r="U52" s="33"/>
      <c r="V52" s="33"/>
    </row>
    <row r="53" spans="1:22" ht="73.5" customHeight="1" x14ac:dyDescent="0.2">
      <c r="A53" s="182">
        <v>87</v>
      </c>
      <c r="B53" s="25" t="s">
        <v>460</v>
      </c>
      <c r="C53" s="25" t="s">
        <v>461</v>
      </c>
      <c r="D53" s="26" t="s">
        <v>466</v>
      </c>
      <c r="E53" s="29" t="s">
        <v>464</v>
      </c>
      <c r="F53" s="117">
        <v>876</v>
      </c>
      <c r="G53" s="117" t="s">
        <v>33</v>
      </c>
      <c r="H53" s="186">
        <v>1</v>
      </c>
      <c r="I53" s="106">
        <v>71112000016</v>
      </c>
      <c r="J53" s="187" t="s">
        <v>363</v>
      </c>
      <c r="K53" s="22">
        <v>152000</v>
      </c>
      <c r="L53" s="182" t="s">
        <v>136</v>
      </c>
      <c r="M53" s="182" t="s">
        <v>119</v>
      </c>
      <c r="N53" s="17" t="s">
        <v>41</v>
      </c>
      <c r="O53" s="1" t="s">
        <v>37</v>
      </c>
      <c r="P53" s="58" t="s">
        <v>35</v>
      </c>
      <c r="Q53" s="61"/>
      <c r="R53" s="35" t="s">
        <v>361</v>
      </c>
      <c r="S53" s="182"/>
      <c r="T53" s="38" t="s">
        <v>205</v>
      </c>
      <c r="U53" s="33" t="s">
        <v>113</v>
      </c>
      <c r="V53" s="33" t="s">
        <v>105</v>
      </c>
    </row>
    <row r="54" spans="1:22" ht="89.25" customHeight="1" x14ac:dyDescent="0.2">
      <c r="A54" s="182">
        <v>88</v>
      </c>
      <c r="B54" s="25" t="s">
        <v>460</v>
      </c>
      <c r="C54" s="25" t="s">
        <v>461</v>
      </c>
      <c r="D54" s="26" t="s">
        <v>469</v>
      </c>
      <c r="E54" s="29" t="s">
        <v>463</v>
      </c>
      <c r="F54" s="117">
        <v>876</v>
      </c>
      <c r="G54" s="117" t="s">
        <v>33</v>
      </c>
      <c r="H54" s="186">
        <v>1</v>
      </c>
      <c r="I54" s="106">
        <v>71112000016</v>
      </c>
      <c r="J54" s="187" t="s">
        <v>363</v>
      </c>
      <c r="K54" s="22">
        <v>513800</v>
      </c>
      <c r="L54" s="182" t="s">
        <v>136</v>
      </c>
      <c r="M54" s="182" t="s">
        <v>119</v>
      </c>
      <c r="N54" s="17" t="s">
        <v>36</v>
      </c>
      <c r="O54" s="1" t="s">
        <v>37</v>
      </c>
      <c r="P54" s="58" t="s">
        <v>35</v>
      </c>
      <c r="Q54" s="61"/>
      <c r="R54" s="35" t="s">
        <v>462</v>
      </c>
      <c r="S54" s="182"/>
      <c r="T54" s="38" t="s">
        <v>205</v>
      </c>
      <c r="U54" s="33" t="s">
        <v>206</v>
      </c>
      <c r="V54" s="33" t="s">
        <v>105</v>
      </c>
    </row>
    <row r="55" spans="1:22" ht="124.5" customHeight="1" x14ac:dyDescent="0.2">
      <c r="A55" s="182">
        <v>89</v>
      </c>
      <c r="B55" s="2" t="s">
        <v>148</v>
      </c>
      <c r="C55" s="2" t="s">
        <v>350</v>
      </c>
      <c r="D55" s="10" t="s">
        <v>465</v>
      </c>
      <c r="E55" s="3" t="s">
        <v>147</v>
      </c>
      <c r="F55" s="10">
        <v>796</v>
      </c>
      <c r="G55" s="3" t="s">
        <v>42</v>
      </c>
      <c r="H55" s="6">
        <v>1</v>
      </c>
      <c r="I55" s="6">
        <v>71131000000</v>
      </c>
      <c r="J55" s="7" t="s">
        <v>38</v>
      </c>
      <c r="K55" s="77">
        <v>22613264.329999998</v>
      </c>
      <c r="L55" s="182" t="s">
        <v>136</v>
      </c>
      <c r="M55" s="8" t="s">
        <v>185</v>
      </c>
      <c r="N55" s="15" t="s">
        <v>36</v>
      </c>
      <c r="O55" s="3" t="s">
        <v>37</v>
      </c>
      <c r="P55" s="3" t="s">
        <v>35</v>
      </c>
      <c r="Q55" s="77">
        <v>22613264.329999998</v>
      </c>
      <c r="R55" s="93" t="s">
        <v>352</v>
      </c>
      <c r="S55" s="182"/>
      <c r="T55" s="38" t="s">
        <v>99</v>
      </c>
      <c r="U55" s="33" t="s">
        <v>113</v>
      </c>
      <c r="V55" s="33" t="s">
        <v>468</v>
      </c>
    </row>
    <row r="56" spans="1:22" ht="79.5" customHeight="1" x14ac:dyDescent="0.2">
      <c r="A56" s="198">
        <v>90</v>
      </c>
      <c r="B56" s="9" t="s">
        <v>477</v>
      </c>
      <c r="C56" s="9" t="s">
        <v>478</v>
      </c>
      <c r="D56" s="3" t="s">
        <v>479</v>
      </c>
      <c r="E56" s="87" t="s">
        <v>440</v>
      </c>
      <c r="F56" s="164">
        <v>839</v>
      </c>
      <c r="G56" s="87" t="s">
        <v>141</v>
      </c>
      <c r="H56" s="91">
        <v>1</v>
      </c>
      <c r="I56" s="91">
        <v>71131000000</v>
      </c>
      <c r="J56" s="9" t="s">
        <v>38</v>
      </c>
      <c r="K56" s="192">
        <v>3486666.67</v>
      </c>
      <c r="L56" s="198" t="s">
        <v>509</v>
      </c>
      <c r="M56" s="8" t="s">
        <v>185</v>
      </c>
      <c r="N56" s="93" t="s">
        <v>36</v>
      </c>
      <c r="O56" s="87" t="s">
        <v>37</v>
      </c>
      <c r="P56" s="87" t="s">
        <v>35</v>
      </c>
      <c r="Q56" s="192">
        <v>3486666.67</v>
      </c>
      <c r="R56" s="93"/>
      <c r="S56" s="198"/>
      <c r="T56" s="38" t="s">
        <v>99</v>
      </c>
      <c r="U56" s="33" t="s">
        <v>206</v>
      </c>
      <c r="V56" s="33" t="s">
        <v>480</v>
      </c>
    </row>
    <row r="57" spans="1:22" ht="94.5" customHeight="1" x14ac:dyDescent="0.2">
      <c r="A57" s="189">
        <v>91</v>
      </c>
      <c r="B57" s="2" t="s">
        <v>481</v>
      </c>
      <c r="C57" s="25" t="s">
        <v>482</v>
      </c>
      <c r="D57" s="26" t="s">
        <v>483</v>
      </c>
      <c r="E57" s="29" t="s">
        <v>484</v>
      </c>
      <c r="F57" s="30">
        <v>796</v>
      </c>
      <c r="G57" s="23" t="s">
        <v>42</v>
      </c>
      <c r="H57" s="24">
        <v>1</v>
      </c>
      <c r="I57" s="27">
        <v>71131000000</v>
      </c>
      <c r="J57" s="21" t="s">
        <v>38</v>
      </c>
      <c r="K57" s="22">
        <v>7783486.9299999997</v>
      </c>
      <c r="L57" s="189" t="s">
        <v>136</v>
      </c>
      <c r="M57" s="8" t="s">
        <v>185</v>
      </c>
      <c r="N57" s="17" t="s">
        <v>36</v>
      </c>
      <c r="O57" s="35" t="s">
        <v>37</v>
      </c>
      <c r="P57" s="58" t="s">
        <v>35</v>
      </c>
      <c r="Q57" s="61"/>
      <c r="R57" s="35" t="s">
        <v>485</v>
      </c>
      <c r="S57" s="189"/>
      <c r="T57" s="38" t="s">
        <v>102</v>
      </c>
      <c r="U57" s="33" t="s">
        <v>206</v>
      </c>
      <c r="V57" s="33" t="s">
        <v>480</v>
      </c>
    </row>
    <row r="58" spans="1:22" ht="94.5" customHeight="1" x14ac:dyDescent="0.2">
      <c r="A58" s="193">
        <v>92</v>
      </c>
      <c r="B58" s="2" t="s">
        <v>150</v>
      </c>
      <c r="C58" s="25" t="s">
        <v>151</v>
      </c>
      <c r="D58" s="26" t="s">
        <v>501</v>
      </c>
      <c r="E58" s="87" t="s">
        <v>440</v>
      </c>
      <c r="F58" s="117">
        <v>876</v>
      </c>
      <c r="G58" s="117" t="s">
        <v>33</v>
      </c>
      <c r="H58" s="186">
        <v>1</v>
      </c>
      <c r="I58" s="27">
        <v>71131000000</v>
      </c>
      <c r="J58" s="21" t="s">
        <v>38</v>
      </c>
      <c r="K58" s="22">
        <v>1793065.9</v>
      </c>
      <c r="L58" s="193" t="s">
        <v>136</v>
      </c>
      <c r="M58" s="8" t="s">
        <v>185</v>
      </c>
      <c r="N58" s="17" t="s">
        <v>36</v>
      </c>
      <c r="O58" s="35" t="s">
        <v>37</v>
      </c>
      <c r="P58" s="84" t="s">
        <v>37</v>
      </c>
      <c r="Q58" s="61">
        <v>1793065.9</v>
      </c>
      <c r="R58" s="35" t="s">
        <v>503</v>
      </c>
      <c r="S58" s="193"/>
      <c r="T58" s="38" t="s">
        <v>205</v>
      </c>
      <c r="U58" s="33" t="s">
        <v>206</v>
      </c>
      <c r="V58" s="33" t="s">
        <v>480</v>
      </c>
    </row>
    <row r="59" spans="1:22" ht="94.5" customHeight="1" x14ac:dyDescent="0.2">
      <c r="A59" s="193">
        <v>93</v>
      </c>
      <c r="B59" s="2" t="s">
        <v>318</v>
      </c>
      <c r="C59" s="25" t="s">
        <v>319</v>
      </c>
      <c r="D59" s="26" t="s">
        <v>320</v>
      </c>
      <c r="E59" s="87" t="s">
        <v>440</v>
      </c>
      <c r="F59" s="30">
        <v>796</v>
      </c>
      <c r="G59" s="23" t="s">
        <v>42</v>
      </c>
      <c r="H59" s="24">
        <v>25</v>
      </c>
      <c r="I59" s="27">
        <v>71121656000</v>
      </c>
      <c r="J59" s="21" t="s">
        <v>502</v>
      </c>
      <c r="K59" s="22">
        <v>747524.33</v>
      </c>
      <c r="L59" s="193" t="s">
        <v>136</v>
      </c>
      <c r="M59" s="8" t="s">
        <v>185</v>
      </c>
      <c r="N59" s="17" t="s">
        <v>36</v>
      </c>
      <c r="O59" s="35" t="s">
        <v>37</v>
      </c>
      <c r="P59" s="84" t="s">
        <v>37</v>
      </c>
      <c r="Q59" s="61">
        <v>747524.33</v>
      </c>
      <c r="R59" s="35" t="s">
        <v>504</v>
      </c>
      <c r="S59" s="193"/>
      <c r="T59" s="38" t="s">
        <v>205</v>
      </c>
      <c r="U59" s="33" t="s">
        <v>206</v>
      </c>
      <c r="V59" s="33" t="s">
        <v>480</v>
      </c>
    </row>
    <row r="60" spans="1:22" ht="21.75" customHeight="1" x14ac:dyDescent="0.2">
      <c r="A60" s="307" t="s">
        <v>207</v>
      </c>
      <c r="B60" s="308"/>
      <c r="C60" s="308"/>
      <c r="D60" s="308"/>
      <c r="E60" s="308"/>
      <c r="F60" s="308"/>
      <c r="G60" s="308"/>
      <c r="H60" s="308"/>
      <c r="I60" s="308"/>
      <c r="J60" s="309"/>
      <c r="K60" s="149">
        <f>SUM(K53:K59)</f>
        <v>37089808.159999996</v>
      </c>
      <c r="L60" s="281"/>
      <c r="M60" s="303"/>
      <c r="N60" s="303"/>
      <c r="O60" s="303"/>
      <c r="P60" s="300"/>
      <c r="Q60" s="11">
        <f>Q55+Q56+Q58+Q59</f>
        <v>28640521.229999997</v>
      </c>
      <c r="R60" s="281"/>
      <c r="S60" s="300"/>
    </row>
    <row r="61" spans="1:22" ht="21" customHeight="1" x14ac:dyDescent="0.2">
      <c r="A61" s="285" t="s">
        <v>229</v>
      </c>
      <c r="B61" s="279"/>
      <c r="C61" s="279"/>
      <c r="D61" s="279"/>
      <c r="E61" s="279"/>
      <c r="F61" s="279"/>
      <c r="G61" s="279"/>
      <c r="H61" s="279"/>
      <c r="I61" s="279"/>
      <c r="J61" s="280"/>
      <c r="K61" s="36">
        <f>K20+K23+K30+K33+K36+K39+K42+K45+K48+K51+K60</f>
        <v>51548647.339999996</v>
      </c>
      <c r="L61" s="281"/>
      <c r="M61" s="259"/>
      <c r="N61" s="259"/>
      <c r="O61" s="259"/>
      <c r="P61" s="263"/>
      <c r="Q61" s="11">
        <f>Q39+Q45+Q48+Q60</f>
        <v>30856801.229999997</v>
      </c>
      <c r="R61" s="281"/>
      <c r="S61" s="300"/>
    </row>
    <row r="62" spans="1:22" ht="21" customHeight="1" x14ac:dyDescent="0.2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8"/>
      <c r="L62" s="49"/>
      <c r="M62" s="49"/>
      <c r="N62" s="49"/>
      <c r="O62" s="49"/>
      <c r="P62" s="49"/>
      <c r="Q62" s="48"/>
      <c r="R62" s="49"/>
      <c r="S62" s="49"/>
    </row>
    <row r="64" spans="1:22" x14ac:dyDescent="0.2">
      <c r="A64" s="276" t="s">
        <v>585</v>
      </c>
      <c r="B64" s="276"/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</row>
    <row r="65" spans="1:19" x14ac:dyDescent="0.2">
      <c r="A65" s="276"/>
      <c r="B65" s="276"/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</row>
    <row r="66" spans="1:19" x14ac:dyDescent="0.2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</row>
    <row r="67" spans="1:19" ht="15" customHeight="1" x14ac:dyDescent="0.2">
      <c r="A67" s="276" t="s">
        <v>584</v>
      </c>
      <c r="B67" s="276"/>
      <c r="C67" s="276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6"/>
    </row>
    <row r="68" spans="1:19" x14ac:dyDescent="0.2">
      <c r="A68" s="276"/>
      <c r="B68" s="276"/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276"/>
    </row>
    <row r="70" spans="1:19" ht="38.25" customHeight="1" x14ac:dyDescent="0.2">
      <c r="A70" s="296" t="s">
        <v>0</v>
      </c>
      <c r="B70" s="293" t="s">
        <v>1</v>
      </c>
      <c r="C70" s="293" t="s">
        <v>2</v>
      </c>
      <c r="D70" s="281" t="s">
        <v>21</v>
      </c>
      <c r="E70" s="259"/>
      <c r="F70" s="259"/>
      <c r="G70" s="259"/>
      <c r="H70" s="259"/>
      <c r="I70" s="259"/>
      <c r="J70" s="259"/>
      <c r="K70" s="259"/>
      <c r="L70" s="259"/>
      <c r="M70" s="263"/>
      <c r="N70" s="293" t="s">
        <v>15</v>
      </c>
      <c r="O70" s="293" t="s">
        <v>16</v>
      </c>
      <c r="P70" s="293" t="s">
        <v>18</v>
      </c>
      <c r="Q70" s="246" t="s">
        <v>224</v>
      </c>
      <c r="R70" s="246" t="s">
        <v>19</v>
      </c>
      <c r="S70" s="293" t="s">
        <v>20</v>
      </c>
    </row>
    <row r="71" spans="1:19" ht="71.25" customHeight="1" x14ac:dyDescent="0.2">
      <c r="A71" s="297"/>
      <c r="B71" s="294"/>
      <c r="C71" s="294"/>
      <c r="D71" s="293" t="s">
        <v>3</v>
      </c>
      <c r="E71" s="293" t="s">
        <v>4</v>
      </c>
      <c r="F71" s="281" t="s">
        <v>5</v>
      </c>
      <c r="G71" s="263"/>
      <c r="H71" s="296" t="s">
        <v>8</v>
      </c>
      <c r="I71" s="281" t="s">
        <v>9</v>
      </c>
      <c r="J71" s="263"/>
      <c r="K71" s="293" t="s">
        <v>11</v>
      </c>
      <c r="L71" s="281" t="s">
        <v>12</v>
      </c>
      <c r="M71" s="263"/>
      <c r="N71" s="294"/>
      <c r="O71" s="295"/>
      <c r="P71" s="295"/>
      <c r="Q71" s="247"/>
      <c r="R71" s="247"/>
      <c r="S71" s="294"/>
    </row>
    <row r="72" spans="1:19" ht="81" customHeight="1" x14ac:dyDescent="0.2">
      <c r="A72" s="298"/>
      <c r="B72" s="295"/>
      <c r="C72" s="295"/>
      <c r="D72" s="299"/>
      <c r="E72" s="299"/>
      <c r="F72" s="19" t="s">
        <v>6</v>
      </c>
      <c r="G72" s="19" t="s">
        <v>7</v>
      </c>
      <c r="H72" s="272"/>
      <c r="I72" s="19" t="s">
        <v>10</v>
      </c>
      <c r="J72" s="19" t="s">
        <v>7</v>
      </c>
      <c r="K72" s="299"/>
      <c r="L72" s="73" t="s">
        <v>13</v>
      </c>
      <c r="M72" s="73" t="s">
        <v>14</v>
      </c>
      <c r="N72" s="295"/>
      <c r="O72" s="73" t="s">
        <v>17</v>
      </c>
      <c r="P72" s="73" t="s">
        <v>17</v>
      </c>
      <c r="Q72" s="248"/>
      <c r="R72" s="248"/>
      <c r="S72" s="295"/>
    </row>
    <row r="73" spans="1:19" x14ac:dyDescent="0.2">
      <c r="A73" s="73">
        <v>1</v>
      </c>
      <c r="B73" s="73">
        <v>2</v>
      </c>
      <c r="C73" s="73">
        <v>3</v>
      </c>
      <c r="D73" s="73">
        <v>4</v>
      </c>
      <c r="E73" s="73">
        <v>5</v>
      </c>
      <c r="F73" s="73">
        <v>6</v>
      </c>
      <c r="G73" s="73">
        <v>7</v>
      </c>
      <c r="H73" s="73">
        <v>8</v>
      </c>
      <c r="I73" s="73">
        <v>9</v>
      </c>
      <c r="J73" s="73">
        <v>10</v>
      </c>
      <c r="K73" s="73">
        <v>11</v>
      </c>
      <c r="L73" s="73">
        <v>12</v>
      </c>
      <c r="M73" s="73">
        <v>13</v>
      </c>
      <c r="N73" s="73">
        <v>14</v>
      </c>
      <c r="O73" s="73">
        <v>15</v>
      </c>
      <c r="P73" s="73">
        <v>16</v>
      </c>
      <c r="Q73" s="73">
        <v>17</v>
      </c>
      <c r="R73" s="73">
        <v>18</v>
      </c>
      <c r="S73" s="73">
        <v>21</v>
      </c>
    </row>
    <row r="74" spans="1:19" ht="53.25" customHeight="1" x14ac:dyDescent="0.2">
      <c r="A74" s="182">
        <v>1</v>
      </c>
      <c r="B74" s="197" t="s">
        <v>43</v>
      </c>
      <c r="C74" s="197" t="s">
        <v>44</v>
      </c>
      <c r="D74" s="17" t="s">
        <v>470</v>
      </c>
      <c r="E74" s="197" t="s">
        <v>434</v>
      </c>
      <c r="F74" s="197">
        <v>166</v>
      </c>
      <c r="G74" s="197" t="s">
        <v>295</v>
      </c>
      <c r="H74" s="197">
        <v>5652</v>
      </c>
      <c r="I74" s="91">
        <v>71131000000</v>
      </c>
      <c r="J74" s="78" t="s">
        <v>38</v>
      </c>
      <c r="K74" s="16">
        <v>2707156.7</v>
      </c>
      <c r="L74" s="197" t="s">
        <v>136</v>
      </c>
      <c r="M74" s="197" t="s">
        <v>119</v>
      </c>
      <c r="N74" s="197" t="s">
        <v>34</v>
      </c>
      <c r="O74" s="197" t="s">
        <v>35</v>
      </c>
      <c r="P74" s="39" t="s">
        <v>37</v>
      </c>
      <c r="Q74" s="182"/>
      <c r="R74" s="182"/>
      <c r="S74" s="182"/>
    </row>
    <row r="75" spans="1:19" ht="51" customHeight="1" x14ac:dyDescent="0.2">
      <c r="A75" s="182">
        <v>2</v>
      </c>
      <c r="B75" s="9" t="s">
        <v>150</v>
      </c>
      <c r="C75" s="9" t="s">
        <v>151</v>
      </c>
      <c r="D75" s="15" t="s">
        <v>336</v>
      </c>
      <c r="E75" s="87" t="s">
        <v>440</v>
      </c>
      <c r="F75" s="87">
        <v>796</v>
      </c>
      <c r="G75" s="87" t="s">
        <v>42</v>
      </c>
      <c r="H75" s="125">
        <v>14</v>
      </c>
      <c r="I75" s="91">
        <v>71131000000</v>
      </c>
      <c r="J75" s="78" t="s">
        <v>38</v>
      </c>
      <c r="K75" s="77">
        <v>878297</v>
      </c>
      <c r="L75" s="197" t="s">
        <v>136</v>
      </c>
      <c r="M75" s="197" t="s">
        <v>119</v>
      </c>
      <c r="N75" s="164" t="s">
        <v>36</v>
      </c>
      <c r="O75" s="164" t="s">
        <v>37</v>
      </c>
      <c r="P75" s="166" t="s">
        <v>37</v>
      </c>
      <c r="Q75" s="182"/>
      <c r="R75" s="182"/>
      <c r="S75" s="182"/>
    </row>
    <row r="76" spans="1:19" ht="54" customHeight="1" x14ac:dyDescent="0.2">
      <c r="A76" s="123">
        <v>3</v>
      </c>
      <c r="B76" s="9" t="s">
        <v>150</v>
      </c>
      <c r="C76" s="9" t="s">
        <v>151</v>
      </c>
      <c r="D76" s="15" t="s">
        <v>436</v>
      </c>
      <c r="E76" s="87" t="s">
        <v>440</v>
      </c>
      <c r="F76" s="87">
        <v>796</v>
      </c>
      <c r="G76" s="87" t="s">
        <v>42</v>
      </c>
      <c r="H76" s="125">
        <v>40</v>
      </c>
      <c r="I76" s="91">
        <v>71131000000</v>
      </c>
      <c r="J76" s="78" t="s">
        <v>38</v>
      </c>
      <c r="K76" s="165">
        <v>425370.4</v>
      </c>
      <c r="L76" s="197" t="s">
        <v>136</v>
      </c>
      <c r="M76" s="197" t="s">
        <v>119</v>
      </c>
      <c r="N76" s="164" t="s">
        <v>36</v>
      </c>
      <c r="O76" s="164" t="s">
        <v>37</v>
      </c>
      <c r="P76" s="166" t="s">
        <v>37</v>
      </c>
      <c r="Q76" s="22"/>
      <c r="R76" s="123"/>
      <c r="S76" s="123"/>
    </row>
    <row r="77" spans="1:19" ht="54" customHeight="1" x14ac:dyDescent="0.2">
      <c r="A77" s="197">
        <v>4</v>
      </c>
      <c r="B77" s="9" t="s">
        <v>150</v>
      </c>
      <c r="C77" s="9" t="s">
        <v>151</v>
      </c>
      <c r="D77" s="15" t="s">
        <v>437</v>
      </c>
      <c r="E77" s="87" t="s">
        <v>440</v>
      </c>
      <c r="F77" s="87">
        <v>796</v>
      </c>
      <c r="G77" s="87" t="s">
        <v>42</v>
      </c>
      <c r="H77" s="125">
        <v>375</v>
      </c>
      <c r="I77" s="91">
        <v>71131000000</v>
      </c>
      <c r="J77" s="78" t="s">
        <v>38</v>
      </c>
      <c r="K77" s="165">
        <v>2610930.11</v>
      </c>
      <c r="L77" s="197" t="s">
        <v>136</v>
      </c>
      <c r="M77" s="197" t="s">
        <v>119</v>
      </c>
      <c r="N77" s="164" t="s">
        <v>36</v>
      </c>
      <c r="O77" s="164" t="s">
        <v>37</v>
      </c>
      <c r="P77" s="166" t="s">
        <v>37</v>
      </c>
      <c r="Q77" s="22"/>
      <c r="R77" s="197"/>
      <c r="S77" s="197"/>
    </row>
    <row r="78" spans="1:19" ht="54" customHeight="1" x14ac:dyDescent="0.2">
      <c r="A78" s="197">
        <v>5</v>
      </c>
      <c r="B78" s="2" t="s">
        <v>150</v>
      </c>
      <c r="C78" s="2" t="s">
        <v>151</v>
      </c>
      <c r="D78" s="10" t="s">
        <v>374</v>
      </c>
      <c r="E78" s="87" t="s">
        <v>440</v>
      </c>
      <c r="F78" s="3">
        <v>796</v>
      </c>
      <c r="G78" s="87" t="s">
        <v>42</v>
      </c>
      <c r="H78" s="6">
        <v>2</v>
      </c>
      <c r="I78" s="6">
        <v>71131000000</v>
      </c>
      <c r="J78" s="7" t="s">
        <v>38</v>
      </c>
      <c r="K78" s="165">
        <v>726959.95</v>
      </c>
      <c r="L78" s="197" t="s">
        <v>136</v>
      </c>
      <c r="M78" s="164" t="s">
        <v>136</v>
      </c>
      <c r="N78" s="164" t="s">
        <v>36</v>
      </c>
      <c r="O78" s="164" t="s">
        <v>37</v>
      </c>
      <c r="P78" s="166" t="s">
        <v>37</v>
      </c>
      <c r="Q78" s="22"/>
      <c r="R78" s="197"/>
      <c r="S78" s="197"/>
    </row>
    <row r="79" spans="1:19" ht="54" customHeight="1" x14ac:dyDescent="0.2">
      <c r="A79" s="197">
        <v>6</v>
      </c>
      <c r="B79" s="25" t="s">
        <v>167</v>
      </c>
      <c r="C79" s="184" t="s">
        <v>194</v>
      </c>
      <c r="D79" s="10" t="s">
        <v>276</v>
      </c>
      <c r="E79" s="185" t="s">
        <v>337</v>
      </c>
      <c r="F79" s="169">
        <v>839</v>
      </c>
      <c r="G79" s="170" t="s">
        <v>141</v>
      </c>
      <c r="H79" s="169">
        <v>1</v>
      </c>
      <c r="I79" s="171">
        <v>71131000000</v>
      </c>
      <c r="J79" s="85" t="s">
        <v>302</v>
      </c>
      <c r="K79" s="81">
        <v>579146</v>
      </c>
      <c r="L79" s="197" t="s">
        <v>136</v>
      </c>
      <c r="M79" s="197" t="s">
        <v>119</v>
      </c>
      <c r="N79" s="1" t="s">
        <v>36</v>
      </c>
      <c r="O79" s="1" t="s">
        <v>37</v>
      </c>
      <c r="P79" s="166" t="s">
        <v>37</v>
      </c>
      <c r="Q79" s="22"/>
      <c r="R79" s="197"/>
      <c r="S79" s="197"/>
    </row>
    <row r="80" spans="1:19" ht="77.25" customHeight="1" x14ac:dyDescent="0.2">
      <c r="A80" s="197">
        <v>7</v>
      </c>
      <c r="B80" s="25" t="s">
        <v>419</v>
      </c>
      <c r="C80" s="25" t="s">
        <v>420</v>
      </c>
      <c r="D80" s="26" t="s">
        <v>421</v>
      </c>
      <c r="E80" s="29" t="s">
        <v>473</v>
      </c>
      <c r="F80" s="29">
        <v>876</v>
      </c>
      <c r="G80" s="23" t="s">
        <v>142</v>
      </c>
      <c r="H80" s="24">
        <v>1</v>
      </c>
      <c r="I80" s="106">
        <v>71131000000</v>
      </c>
      <c r="J80" s="21" t="s">
        <v>38</v>
      </c>
      <c r="K80" s="22">
        <v>699000</v>
      </c>
      <c r="L80" s="197" t="s">
        <v>136</v>
      </c>
      <c r="M80" s="28" t="s">
        <v>185</v>
      </c>
      <c r="N80" s="17" t="s">
        <v>66</v>
      </c>
      <c r="O80" s="35" t="s">
        <v>37</v>
      </c>
      <c r="P80" s="84" t="s">
        <v>37</v>
      </c>
      <c r="Q80" s="22"/>
      <c r="R80" s="197"/>
      <c r="S80" s="197"/>
    </row>
    <row r="81" spans="1:19" ht="54" customHeight="1" x14ac:dyDescent="0.2">
      <c r="A81" s="197">
        <v>8</v>
      </c>
      <c r="B81" s="2" t="s">
        <v>150</v>
      </c>
      <c r="C81" s="25" t="s">
        <v>151</v>
      </c>
      <c r="D81" s="26" t="s">
        <v>501</v>
      </c>
      <c r="E81" s="87" t="s">
        <v>440</v>
      </c>
      <c r="F81" s="117">
        <v>876</v>
      </c>
      <c r="G81" s="117" t="s">
        <v>33</v>
      </c>
      <c r="H81" s="186">
        <v>1</v>
      </c>
      <c r="I81" s="27">
        <v>71131000000</v>
      </c>
      <c r="J81" s="21" t="s">
        <v>38</v>
      </c>
      <c r="K81" s="22">
        <v>1793065.9</v>
      </c>
      <c r="L81" s="197" t="s">
        <v>136</v>
      </c>
      <c r="M81" s="8" t="s">
        <v>119</v>
      </c>
      <c r="N81" s="17" t="s">
        <v>36</v>
      </c>
      <c r="O81" s="35" t="s">
        <v>37</v>
      </c>
      <c r="P81" s="84" t="s">
        <v>37</v>
      </c>
      <c r="Q81" s="22"/>
      <c r="R81" s="197"/>
      <c r="S81" s="197"/>
    </row>
    <row r="82" spans="1:19" ht="54" customHeight="1" x14ac:dyDescent="0.2">
      <c r="A82" s="197">
        <v>9</v>
      </c>
      <c r="B82" s="2" t="s">
        <v>318</v>
      </c>
      <c r="C82" s="25" t="s">
        <v>319</v>
      </c>
      <c r="D82" s="26" t="s">
        <v>320</v>
      </c>
      <c r="E82" s="87" t="s">
        <v>440</v>
      </c>
      <c r="F82" s="30">
        <v>796</v>
      </c>
      <c r="G82" s="23" t="s">
        <v>42</v>
      </c>
      <c r="H82" s="24">
        <v>25</v>
      </c>
      <c r="I82" s="27">
        <v>71121656000</v>
      </c>
      <c r="J82" s="21" t="s">
        <v>502</v>
      </c>
      <c r="K82" s="22">
        <v>747524.33</v>
      </c>
      <c r="L82" s="197" t="s">
        <v>136</v>
      </c>
      <c r="M82" s="8" t="s">
        <v>119</v>
      </c>
      <c r="N82" s="17" t="s">
        <v>36</v>
      </c>
      <c r="O82" s="35" t="s">
        <v>37</v>
      </c>
      <c r="P82" s="84" t="s">
        <v>37</v>
      </c>
      <c r="Q82" s="22"/>
      <c r="R82" s="197"/>
      <c r="S82" s="197"/>
    </row>
    <row r="83" spans="1:19" ht="21" customHeight="1" x14ac:dyDescent="0.2">
      <c r="A83" s="285" t="s">
        <v>230</v>
      </c>
      <c r="B83" s="279"/>
      <c r="C83" s="279"/>
      <c r="D83" s="279"/>
      <c r="E83" s="279"/>
      <c r="F83" s="279"/>
      <c r="G83" s="279"/>
      <c r="H83" s="279"/>
      <c r="I83" s="279"/>
      <c r="J83" s="280"/>
      <c r="K83" s="37">
        <f>SUM(K74:K82)</f>
        <v>11167450.390000001</v>
      </c>
      <c r="L83" s="304"/>
      <c r="M83" s="305"/>
      <c r="N83" s="305"/>
      <c r="O83" s="305"/>
      <c r="P83" s="305"/>
      <c r="Q83" s="305"/>
      <c r="R83" s="305"/>
      <c r="S83" s="306"/>
    </row>
  </sheetData>
  <autoFilter ref="A17:V61"/>
  <mergeCells count="101">
    <mergeCell ref="A11:C11"/>
    <mergeCell ref="D11:E11"/>
    <mergeCell ref="A12:C12"/>
    <mergeCell ref="D12:E12"/>
    <mergeCell ref="A14:A16"/>
    <mergeCell ref="B14:B16"/>
    <mergeCell ref="C14:C16"/>
    <mergeCell ref="H15:H16"/>
    <mergeCell ref="D15:D16"/>
    <mergeCell ref="E15:E16"/>
    <mergeCell ref="L60:P60"/>
    <mergeCell ref="R60:S60"/>
    <mergeCell ref="R61:S61"/>
    <mergeCell ref="A49:S49"/>
    <mergeCell ref="F2:I4"/>
    <mergeCell ref="L2:O4"/>
    <mergeCell ref="A8:C8"/>
    <mergeCell ref="D8:E8"/>
    <mergeCell ref="A9:C9"/>
    <mergeCell ref="D9:E9"/>
    <mergeCell ref="A7:C7"/>
    <mergeCell ref="D7:E7"/>
    <mergeCell ref="A6:C6"/>
    <mergeCell ref="D6:E6"/>
    <mergeCell ref="A51:J51"/>
    <mergeCell ref="L51:P51"/>
    <mergeCell ref="R51:S51"/>
    <mergeCell ref="A52:S52"/>
    <mergeCell ref="L61:P61"/>
    <mergeCell ref="A61:J61"/>
    <mergeCell ref="A10:C10"/>
    <mergeCell ref="D10:E10"/>
    <mergeCell ref="S14:S16"/>
    <mergeCell ref="O14:O15"/>
    <mergeCell ref="R36:S36"/>
    <mergeCell ref="A31:S31"/>
    <mergeCell ref="A33:J33"/>
    <mergeCell ref="L33:P33"/>
    <mergeCell ref="I71:J71"/>
    <mergeCell ref="H71:H72"/>
    <mergeCell ref="A18:S18"/>
    <mergeCell ref="A20:J20"/>
    <mergeCell ref="N70:N72"/>
    <mergeCell ref="P70:P71"/>
    <mergeCell ref="O70:O71"/>
    <mergeCell ref="L71:M71"/>
    <mergeCell ref="A40:S40"/>
    <mergeCell ref="A46:S46"/>
    <mergeCell ref="A48:J48"/>
    <mergeCell ref="L48:P48"/>
    <mergeCell ref="A39:J39"/>
    <mergeCell ref="L39:P39"/>
    <mergeCell ref="R48:S48"/>
    <mergeCell ref="A43:S43"/>
    <mergeCell ref="A45:J45"/>
    <mergeCell ref="L45:P45"/>
    <mergeCell ref="R45:S45"/>
    <mergeCell ref="A60:J60"/>
    <mergeCell ref="L20:P20"/>
    <mergeCell ref="R20:S20"/>
    <mergeCell ref="R14:R16"/>
    <mergeCell ref="L15:M15"/>
    <mergeCell ref="N14:N16"/>
    <mergeCell ref="D14:M14"/>
    <mergeCell ref="K15:K16"/>
    <mergeCell ref="A24:S24"/>
    <mergeCell ref="A30:J30"/>
    <mergeCell ref="L30:P30"/>
    <mergeCell ref="R30:S30"/>
    <mergeCell ref="A21:S21"/>
    <mergeCell ref="A23:J23"/>
    <mergeCell ref="L23:P23"/>
    <mergeCell ref="R23:S23"/>
    <mergeCell ref="P14:P15"/>
    <mergeCell ref="F15:G15"/>
    <mergeCell ref="I15:J15"/>
    <mergeCell ref="Q14:Q16"/>
    <mergeCell ref="R33:S33"/>
    <mergeCell ref="Q70:Q72"/>
    <mergeCell ref="L83:S83"/>
    <mergeCell ref="R70:R72"/>
    <mergeCell ref="S70:S72"/>
    <mergeCell ref="A67:S68"/>
    <mergeCell ref="A70:A72"/>
    <mergeCell ref="A83:J83"/>
    <mergeCell ref="D71:D72"/>
    <mergeCell ref="B70:B72"/>
    <mergeCell ref="C70:C72"/>
    <mergeCell ref="D70:M70"/>
    <mergeCell ref="K71:K72"/>
    <mergeCell ref="A64:S65"/>
    <mergeCell ref="A37:S37"/>
    <mergeCell ref="A34:S34"/>
    <mergeCell ref="A36:J36"/>
    <mergeCell ref="E71:E72"/>
    <mergeCell ref="F71:G71"/>
    <mergeCell ref="R39:S39"/>
    <mergeCell ref="A42:J42"/>
    <mergeCell ref="L42:P42"/>
    <mergeCell ref="R42:S42"/>
    <mergeCell ref="L36:P36"/>
  </mergeCells>
  <hyperlinks>
    <hyperlink ref="D9" r:id="rId1"/>
  </hyperlinks>
  <pageMargins left="0.70866141732283472" right="0.70866141732283472" top="0.74803149606299213" bottom="0.74803149606299213" header="0.31496062992125984" footer="0.31496062992125984"/>
  <pageSetup paperSize="8" scale="56" fitToHeight="999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16"/>
  <sheetViews>
    <sheetView tabSelected="1" topLeftCell="A76" zoomScale="70" zoomScaleNormal="70" workbookViewId="0">
      <selection activeCell="A82" sqref="A82:J82"/>
    </sheetView>
  </sheetViews>
  <sheetFormatPr defaultRowHeight="12.75" x14ac:dyDescent="0.2"/>
  <cols>
    <col min="1" max="1" width="8" style="102" customWidth="1"/>
    <col min="2" max="2" width="11.7109375" style="102" customWidth="1"/>
    <col min="3" max="3" width="13.42578125" style="102" customWidth="1"/>
    <col min="4" max="4" width="28" style="102" customWidth="1"/>
    <col min="5" max="5" width="23.5703125" style="102" customWidth="1"/>
    <col min="6" max="6" width="8.140625" style="102" customWidth="1"/>
    <col min="7" max="7" width="8.5703125" style="102" customWidth="1"/>
    <col min="8" max="8" width="10.42578125" style="102" customWidth="1"/>
    <col min="9" max="9" width="14" style="102" customWidth="1"/>
    <col min="10" max="10" width="17.7109375" style="102" customWidth="1"/>
    <col min="11" max="11" width="27.85546875" style="102" customWidth="1"/>
    <col min="12" max="12" width="16.5703125" style="102" customWidth="1"/>
    <col min="13" max="13" width="16" style="102" customWidth="1"/>
    <col min="14" max="14" width="16.7109375" style="102" customWidth="1"/>
    <col min="15" max="15" width="18" style="102" customWidth="1"/>
    <col min="16" max="16" width="13.140625" style="102" customWidth="1"/>
    <col min="17" max="17" width="20.42578125" style="102" customWidth="1"/>
    <col min="18" max="18" width="14.85546875" style="102" customWidth="1"/>
    <col min="19" max="19" width="20" style="102" customWidth="1"/>
    <col min="20" max="20" width="13.7109375" style="213" hidden="1" customWidth="1"/>
    <col min="21" max="21" width="16.5703125" style="102" hidden="1" customWidth="1"/>
    <col min="22" max="22" width="24.140625" style="102" hidden="1" customWidth="1"/>
    <col min="23" max="25" width="9.140625" style="102"/>
    <col min="26" max="26" width="10.28515625" style="102" bestFit="1" customWidth="1"/>
    <col min="27" max="16384" width="9.140625" style="102"/>
  </cols>
  <sheetData>
    <row r="2" spans="1:20" x14ac:dyDescent="0.2">
      <c r="F2" s="310" t="s">
        <v>232</v>
      </c>
      <c r="G2" s="310"/>
      <c r="H2" s="310"/>
      <c r="I2" s="310"/>
      <c r="L2" s="310"/>
      <c r="M2" s="310"/>
      <c r="N2" s="310"/>
      <c r="O2" s="310"/>
      <c r="T2" s="102"/>
    </row>
    <row r="3" spans="1:20" x14ac:dyDescent="0.2">
      <c r="F3" s="310"/>
      <c r="G3" s="310"/>
      <c r="H3" s="310"/>
      <c r="I3" s="310"/>
      <c r="L3" s="310"/>
      <c r="M3" s="310"/>
      <c r="N3" s="310"/>
      <c r="O3" s="310"/>
      <c r="T3" s="102"/>
    </row>
    <row r="4" spans="1:20" ht="19.5" customHeight="1" x14ac:dyDescent="0.2">
      <c r="F4" s="310"/>
      <c r="G4" s="310"/>
      <c r="H4" s="310"/>
      <c r="I4" s="310"/>
      <c r="L4" s="310"/>
      <c r="M4" s="310"/>
      <c r="N4" s="310"/>
      <c r="O4" s="310"/>
      <c r="T4" s="102"/>
    </row>
    <row r="6" spans="1:20" ht="42" customHeight="1" x14ac:dyDescent="0.2">
      <c r="A6" s="319" t="s">
        <v>22</v>
      </c>
      <c r="B6" s="320"/>
      <c r="C6" s="321"/>
      <c r="D6" s="319" t="s">
        <v>23</v>
      </c>
      <c r="E6" s="321"/>
      <c r="J6" s="102" t="s">
        <v>64</v>
      </c>
      <c r="L6" s="102" t="s">
        <v>47</v>
      </c>
      <c r="T6" s="102"/>
    </row>
    <row r="7" spans="1:20" ht="34.5" customHeight="1" x14ac:dyDescent="0.2">
      <c r="A7" s="319" t="s">
        <v>24</v>
      </c>
      <c r="B7" s="320"/>
      <c r="C7" s="321"/>
      <c r="D7" s="319" t="s">
        <v>25</v>
      </c>
      <c r="E7" s="321"/>
      <c r="M7" s="102" t="s">
        <v>47</v>
      </c>
      <c r="T7" s="102"/>
    </row>
    <row r="8" spans="1:20" x14ac:dyDescent="0.2">
      <c r="A8" s="319" t="s">
        <v>26</v>
      </c>
      <c r="B8" s="320"/>
      <c r="C8" s="321"/>
      <c r="D8" s="319" t="s">
        <v>27</v>
      </c>
      <c r="E8" s="321"/>
      <c r="M8" s="102" t="s">
        <v>64</v>
      </c>
      <c r="N8" s="102" t="s">
        <v>47</v>
      </c>
      <c r="T8" s="102"/>
    </row>
    <row r="9" spans="1:20" x14ac:dyDescent="0.2">
      <c r="A9" s="319" t="s">
        <v>28</v>
      </c>
      <c r="B9" s="320"/>
      <c r="C9" s="321"/>
      <c r="D9" s="331" t="s">
        <v>29</v>
      </c>
      <c r="E9" s="321"/>
      <c r="T9" s="102"/>
    </row>
    <row r="10" spans="1:20" x14ac:dyDescent="0.2">
      <c r="A10" s="319" t="s">
        <v>30</v>
      </c>
      <c r="B10" s="320"/>
      <c r="C10" s="321"/>
      <c r="D10" s="319">
        <v>8601029263</v>
      </c>
      <c r="E10" s="321"/>
      <c r="T10" s="102"/>
    </row>
    <row r="11" spans="1:20" x14ac:dyDescent="0.2">
      <c r="A11" s="319" t="s">
        <v>31</v>
      </c>
      <c r="B11" s="320"/>
      <c r="C11" s="321"/>
      <c r="D11" s="319">
        <v>860101001</v>
      </c>
      <c r="E11" s="321"/>
      <c r="T11" s="102"/>
    </row>
    <row r="12" spans="1:20" x14ac:dyDescent="0.2">
      <c r="A12" s="319" t="s">
        <v>32</v>
      </c>
      <c r="B12" s="320"/>
      <c r="C12" s="321"/>
      <c r="D12" s="332">
        <v>71131000000</v>
      </c>
      <c r="E12" s="321"/>
      <c r="T12" s="102"/>
    </row>
    <row r="14" spans="1:20" ht="12.75" customHeight="1" x14ac:dyDescent="0.2">
      <c r="A14" s="316" t="s">
        <v>0</v>
      </c>
      <c r="B14" s="313" t="s">
        <v>1</v>
      </c>
      <c r="C14" s="313" t="s">
        <v>2</v>
      </c>
      <c r="D14" s="319" t="s">
        <v>21</v>
      </c>
      <c r="E14" s="320"/>
      <c r="F14" s="320"/>
      <c r="G14" s="320"/>
      <c r="H14" s="320"/>
      <c r="I14" s="320"/>
      <c r="J14" s="320"/>
      <c r="K14" s="320"/>
      <c r="L14" s="320"/>
      <c r="M14" s="321"/>
      <c r="N14" s="313" t="s">
        <v>15</v>
      </c>
      <c r="O14" s="313" t="s">
        <v>16</v>
      </c>
      <c r="P14" s="313" t="s">
        <v>18</v>
      </c>
      <c r="Q14" s="313" t="s">
        <v>224</v>
      </c>
      <c r="R14" s="313" t="s">
        <v>19</v>
      </c>
      <c r="S14" s="313" t="s">
        <v>20</v>
      </c>
      <c r="T14" s="102"/>
    </row>
    <row r="15" spans="1:20" ht="73.5" customHeight="1" x14ac:dyDescent="0.2">
      <c r="A15" s="317"/>
      <c r="B15" s="314"/>
      <c r="C15" s="314"/>
      <c r="D15" s="313" t="s">
        <v>3</v>
      </c>
      <c r="E15" s="313" t="s">
        <v>4</v>
      </c>
      <c r="F15" s="319" t="s">
        <v>5</v>
      </c>
      <c r="G15" s="321"/>
      <c r="H15" s="316" t="s">
        <v>8</v>
      </c>
      <c r="I15" s="319" t="s">
        <v>9</v>
      </c>
      <c r="J15" s="321"/>
      <c r="K15" s="313" t="s">
        <v>11</v>
      </c>
      <c r="L15" s="319" t="s">
        <v>12</v>
      </c>
      <c r="M15" s="321"/>
      <c r="N15" s="314"/>
      <c r="O15" s="315"/>
      <c r="P15" s="315"/>
      <c r="Q15" s="314"/>
      <c r="R15" s="314"/>
      <c r="S15" s="314"/>
      <c r="T15" s="102"/>
    </row>
    <row r="16" spans="1:20" ht="84" customHeight="1" x14ac:dyDescent="0.2">
      <c r="A16" s="318"/>
      <c r="B16" s="315"/>
      <c r="C16" s="315"/>
      <c r="D16" s="323"/>
      <c r="E16" s="323"/>
      <c r="F16" s="230" t="s">
        <v>6</v>
      </c>
      <c r="G16" s="230" t="s">
        <v>7</v>
      </c>
      <c r="H16" s="322"/>
      <c r="I16" s="230" t="s">
        <v>10</v>
      </c>
      <c r="J16" s="230" t="s">
        <v>7</v>
      </c>
      <c r="K16" s="323"/>
      <c r="L16" s="1" t="s">
        <v>13</v>
      </c>
      <c r="M16" s="1" t="s">
        <v>14</v>
      </c>
      <c r="N16" s="315"/>
      <c r="O16" s="1" t="s">
        <v>17</v>
      </c>
      <c r="P16" s="1" t="s">
        <v>17</v>
      </c>
      <c r="Q16" s="315"/>
      <c r="R16" s="315"/>
      <c r="S16" s="315"/>
      <c r="T16" s="102"/>
    </row>
    <row r="17" spans="1:22" x14ac:dyDescent="0.2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1">
        <v>6</v>
      </c>
      <c r="G17" s="1">
        <v>7</v>
      </c>
      <c r="H17" s="1">
        <v>8</v>
      </c>
      <c r="I17" s="1">
        <v>9</v>
      </c>
      <c r="J17" s="1">
        <v>10</v>
      </c>
      <c r="K17" s="1">
        <v>11</v>
      </c>
      <c r="L17" s="1">
        <v>12</v>
      </c>
      <c r="M17" s="1">
        <v>13</v>
      </c>
      <c r="N17" s="1">
        <v>14</v>
      </c>
      <c r="O17" s="1">
        <v>15</v>
      </c>
      <c r="P17" s="1">
        <v>16</v>
      </c>
      <c r="Q17" s="1">
        <v>17</v>
      </c>
      <c r="R17" s="1">
        <v>18</v>
      </c>
      <c r="S17" s="1">
        <v>19</v>
      </c>
      <c r="U17" s="1"/>
      <c r="V17" s="1"/>
    </row>
    <row r="18" spans="1:22" ht="18" customHeight="1" x14ac:dyDescent="0.2">
      <c r="A18" s="324" t="s">
        <v>54</v>
      </c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6"/>
      <c r="U18" s="1"/>
      <c r="V18" s="1"/>
    </row>
    <row r="19" spans="1:22" ht="92.25" customHeight="1" x14ac:dyDescent="0.2">
      <c r="A19" s="1">
        <v>94</v>
      </c>
      <c r="B19" s="2" t="s">
        <v>125</v>
      </c>
      <c r="C19" s="2" t="s">
        <v>126</v>
      </c>
      <c r="D19" s="10" t="s">
        <v>275</v>
      </c>
      <c r="E19" s="3" t="s">
        <v>128</v>
      </c>
      <c r="F19" s="3">
        <v>168</v>
      </c>
      <c r="G19" s="4" t="s">
        <v>123</v>
      </c>
      <c r="H19" s="5">
        <v>500</v>
      </c>
      <c r="I19" s="6">
        <v>71116660000</v>
      </c>
      <c r="J19" s="7" t="s">
        <v>219</v>
      </c>
      <c r="K19" s="13">
        <v>1016500</v>
      </c>
      <c r="L19" s="8" t="s">
        <v>119</v>
      </c>
      <c r="M19" s="8" t="s">
        <v>185</v>
      </c>
      <c r="N19" s="15" t="s">
        <v>220</v>
      </c>
      <c r="O19" s="1" t="s">
        <v>35</v>
      </c>
      <c r="P19" s="15" t="s">
        <v>35</v>
      </c>
      <c r="Q19" s="103">
        <v>780000</v>
      </c>
      <c r="R19" s="1"/>
      <c r="S19" s="1"/>
      <c r="T19" s="213" t="s">
        <v>100</v>
      </c>
      <c r="U19" s="128" t="s">
        <v>215</v>
      </c>
      <c r="V19" s="128" t="s">
        <v>240</v>
      </c>
    </row>
    <row r="20" spans="1:22" ht="60.75" customHeight="1" x14ac:dyDescent="0.2">
      <c r="A20" s="1">
        <v>95</v>
      </c>
      <c r="B20" s="2" t="s">
        <v>39</v>
      </c>
      <c r="C20" s="2" t="s">
        <v>129</v>
      </c>
      <c r="D20" s="10" t="s">
        <v>239</v>
      </c>
      <c r="E20" s="3" t="s">
        <v>130</v>
      </c>
      <c r="F20" s="3">
        <v>168</v>
      </c>
      <c r="G20" s="4" t="s">
        <v>123</v>
      </c>
      <c r="H20" s="5">
        <v>365</v>
      </c>
      <c r="I20" s="6">
        <v>71116000000</v>
      </c>
      <c r="J20" s="7" t="s">
        <v>274</v>
      </c>
      <c r="K20" s="13">
        <v>2115333.33</v>
      </c>
      <c r="L20" s="8" t="s">
        <v>119</v>
      </c>
      <c r="M20" s="8" t="s">
        <v>185</v>
      </c>
      <c r="N20" s="15" t="s">
        <v>36</v>
      </c>
      <c r="O20" s="1" t="s">
        <v>37</v>
      </c>
      <c r="P20" s="133" t="s">
        <v>37</v>
      </c>
      <c r="Q20" s="13">
        <v>2115333.33</v>
      </c>
      <c r="R20" s="1"/>
      <c r="S20" s="1"/>
      <c r="T20" s="213" t="s">
        <v>100</v>
      </c>
      <c r="U20" s="128" t="s">
        <v>215</v>
      </c>
      <c r="V20" s="128" t="s">
        <v>240</v>
      </c>
    </row>
    <row r="21" spans="1:22" ht="69.75" customHeight="1" x14ac:dyDescent="0.2">
      <c r="A21" s="1">
        <v>96</v>
      </c>
      <c r="B21" s="2" t="s">
        <v>39</v>
      </c>
      <c r="C21" s="2" t="s">
        <v>129</v>
      </c>
      <c r="D21" s="10" t="s">
        <v>239</v>
      </c>
      <c r="E21" s="3" t="s">
        <v>130</v>
      </c>
      <c r="F21" s="3">
        <v>168</v>
      </c>
      <c r="G21" s="4" t="s">
        <v>123</v>
      </c>
      <c r="H21" s="5">
        <v>515</v>
      </c>
      <c r="I21" s="6">
        <v>71100000000</v>
      </c>
      <c r="J21" s="7" t="s">
        <v>221</v>
      </c>
      <c r="K21" s="13">
        <v>5300333.33</v>
      </c>
      <c r="L21" s="8" t="s">
        <v>119</v>
      </c>
      <c r="M21" s="8" t="s">
        <v>185</v>
      </c>
      <c r="N21" s="15" t="s">
        <v>36</v>
      </c>
      <c r="O21" s="1" t="s">
        <v>37</v>
      </c>
      <c r="P21" s="133" t="s">
        <v>37</v>
      </c>
      <c r="Q21" s="13">
        <v>5300333.33</v>
      </c>
      <c r="R21" s="1"/>
      <c r="S21" s="1"/>
      <c r="T21" s="213" t="s">
        <v>100</v>
      </c>
      <c r="U21" s="128" t="s">
        <v>215</v>
      </c>
      <c r="V21" s="128" t="s">
        <v>240</v>
      </c>
    </row>
    <row r="22" spans="1:22" ht="22.5" customHeight="1" x14ac:dyDescent="0.2">
      <c r="A22" s="307" t="s">
        <v>55</v>
      </c>
      <c r="B22" s="311"/>
      <c r="C22" s="311"/>
      <c r="D22" s="311"/>
      <c r="E22" s="311"/>
      <c r="F22" s="311"/>
      <c r="G22" s="311"/>
      <c r="H22" s="311"/>
      <c r="I22" s="311"/>
      <c r="J22" s="312"/>
      <c r="K22" s="149">
        <f>SUM(K19:K21)</f>
        <v>8432166.6600000001</v>
      </c>
      <c r="L22" s="333"/>
      <c r="M22" s="320"/>
      <c r="N22" s="320"/>
      <c r="O22" s="320"/>
      <c r="P22" s="320"/>
      <c r="Q22" s="11">
        <f>SUM(Q19:Q21)</f>
        <v>8195666.6600000001</v>
      </c>
      <c r="R22" s="319"/>
      <c r="S22" s="321"/>
      <c r="U22" s="128"/>
      <c r="V22" s="128"/>
    </row>
    <row r="23" spans="1:22" ht="22.5" customHeight="1" x14ac:dyDescent="0.2">
      <c r="A23" s="324" t="s">
        <v>493</v>
      </c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6"/>
      <c r="U23" s="128"/>
      <c r="V23" s="128"/>
    </row>
    <row r="24" spans="1:22" ht="45.75" customHeight="1" x14ac:dyDescent="0.2">
      <c r="A24" s="15">
        <v>97</v>
      </c>
      <c r="B24" s="128" t="s">
        <v>498</v>
      </c>
      <c r="C24" s="128" t="s">
        <v>499</v>
      </c>
      <c r="D24" s="15" t="s">
        <v>500</v>
      </c>
      <c r="E24" s="87" t="s">
        <v>440</v>
      </c>
      <c r="F24" s="87">
        <v>796</v>
      </c>
      <c r="G24" s="87" t="s">
        <v>42</v>
      </c>
      <c r="H24" s="1">
        <v>1</v>
      </c>
      <c r="I24" s="91">
        <v>71131000000</v>
      </c>
      <c r="J24" s="78" t="s">
        <v>38</v>
      </c>
      <c r="K24" s="103">
        <v>743317.72</v>
      </c>
      <c r="L24" s="1" t="s">
        <v>119</v>
      </c>
      <c r="M24" s="1" t="s">
        <v>119</v>
      </c>
      <c r="N24" s="1" t="s">
        <v>41</v>
      </c>
      <c r="O24" s="1" t="s">
        <v>37</v>
      </c>
      <c r="P24" s="15" t="s">
        <v>35</v>
      </c>
      <c r="Q24" s="15"/>
      <c r="R24" s="15"/>
      <c r="S24" s="231"/>
      <c r="T24" s="213" t="s">
        <v>102</v>
      </c>
      <c r="U24" s="209" t="s">
        <v>112</v>
      </c>
      <c r="V24" s="209" t="s">
        <v>105</v>
      </c>
    </row>
    <row r="25" spans="1:22" ht="22.5" customHeight="1" x14ac:dyDescent="0.2">
      <c r="A25" s="307" t="s">
        <v>494</v>
      </c>
      <c r="B25" s="311"/>
      <c r="C25" s="311"/>
      <c r="D25" s="311"/>
      <c r="E25" s="311"/>
      <c r="F25" s="311"/>
      <c r="G25" s="311"/>
      <c r="H25" s="311"/>
      <c r="I25" s="311"/>
      <c r="J25" s="312"/>
      <c r="K25" s="149">
        <f>K24</f>
        <v>743317.72</v>
      </c>
      <c r="L25" s="333"/>
      <c r="M25" s="320"/>
      <c r="N25" s="320"/>
      <c r="O25" s="320"/>
      <c r="P25" s="320"/>
      <c r="Q25" s="81"/>
      <c r="R25" s="319"/>
      <c r="S25" s="321"/>
      <c r="U25" s="128"/>
      <c r="V25" s="128"/>
    </row>
    <row r="26" spans="1:22" ht="22.5" customHeight="1" x14ac:dyDescent="0.2">
      <c r="A26" s="324" t="s">
        <v>50</v>
      </c>
      <c r="B26" s="325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6"/>
      <c r="U26" s="128"/>
      <c r="V26" s="128"/>
    </row>
    <row r="27" spans="1:22" ht="53.25" customHeight="1" x14ac:dyDescent="0.2">
      <c r="A27" s="93">
        <v>98</v>
      </c>
      <c r="B27" s="9" t="s">
        <v>150</v>
      </c>
      <c r="C27" s="9" t="s">
        <v>151</v>
      </c>
      <c r="D27" s="3" t="s">
        <v>506</v>
      </c>
      <c r="E27" s="87" t="s">
        <v>440</v>
      </c>
      <c r="F27" s="3">
        <v>796</v>
      </c>
      <c r="G27" s="87" t="s">
        <v>42</v>
      </c>
      <c r="H27" s="91">
        <v>22</v>
      </c>
      <c r="I27" s="91">
        <v>71131000000</v>
      </c>
      <c r="J27" s="9" t="s">
        <v>38</v>
      </c>
      <c r="K27" s="195">
        <v>139373.34</v>
      </c>
      <c r="L27" s="1" t="s">
        <v>119</v>
      </c>
      <c r="M27" s="1" t="s">
        <v>119</v>
      </c>
      <c r="N27" s="164" t="s">
        <v>36</v>
      </c>
      <c r="O27" s="164" t="s">
        <v>37</v>
      </c>
      <c r="P27" s="166" t="s">
        <v>37</v>
      </c>
      <c r="Q27" s="1"/>
      <c r="R27" s="1"/>
      <c r="S27" s="1"/>
      <c r="T27" s="213" t="s">
        <v>99</v>
      </c>
      <c r="U27" s="209" t="s">
        <v>112</v>
      </c>
      <c r="V27" s="209" t="s">
        <v>215</v>
      </c>
    </row>
    <row r="28" spans="1:22" ht="45" customHeight="1" x14ac:dyDescent="0.2">
      <c r="A28" s="93">
        <v>99</v>
      </c>
      <c r="B28" s="9" t="s">
        <v>150</v>
      </c>
      <c r="C28" s="9" t="s">
        <v>151</v>
      </c>
      <c r="D28" s="3" t="s">
        <v>506</v>
      </c>
      <c r="E28" s="87" t="s">
        <v>440</v>
      </c>
      <c r="F28" s="3">
        <v>796</v>
      </c>
      <c r="G28" s="87" t="s">
        <v>42</v>
      </c>
      <c r="H28" s="91">
        <v>10</v>
      </c>
      <c r="I28" s="91">
        <v>71131000000</v>
      </c>
      <c r="J28" s="9" t="s">
        <v>38</v>
      </c>
      <c r="K28" s="195">
        <v>336380</v>
      </c>
      <c r="L28" s="1" t="s">
        <v>119</v>
      </c>
      <c r="M28" s="1" t="s">
        <v>185</v>
      </c>
      <c r="N28" s="164" t="s">
        <v>36</v>
      </c>
      <c r="O28" s="164" t="s">
        <v>37</v>
      </c>
      <c r="P28" s="166" t="s">
        <v>37</v>
      </c>
      <c r="Q28" s="195">
        <v>336380</v>
      </c>
      <c r="R28" s="1"/>
      <c r="S28" s="1"/>
      <c r="T28" s="213" t="s">
        <v>99</v>
      </c>
      <c r="U28" s="209" t="s">
        <v>215</v>
      </c>
      <c r="V28" s="212" t="s">
        <v>250</v>
      </c>
    </row>
    <row r="29" spans="1:22" ht="44.25" customHeight="1" x14ac:dyDescent="0.2">
      <c r="A29" s="93">
        <v>100</v>
      </c>
      <c r="B29" s="9" t="s">
        <v>371</v>
      </c>
      <c r="C29" s="9" t="s">
        <v>372</v>
      </c>
      <c r="D29" s="10" t="s">
        <v>373</v>
      </c>
      <c r="E29" s="87" t="s">
        <v>440</v>
      </c>
      <c r="F29" s="164">
        <v>876</v>
      </c>
      <c r="G29" s="87" t="s">
        <v>33</v>
      </c>
      <c r="H29" s="91">
        <v>1</v>
      </c>
      <c r="I29" s="91">
        <v>71131000000</v>
      </c>
      <c r="J29" s="78" t="s">
        <v>38</v>
      </c>
      <c r="K29" s="191">
        <v>556926.66</v>
      </c>
      <c r="L29" s="1" t="s">
        <v>119</v>
      </c>
      <c r="M29" s="1" t="s">
        <v>119</v>
      </c>
      <c r="N29" s="164" t="s">
        <v>36</v>
      </c>
      <c r="O29" s="164" t="s">
        <v>37</v>
      </c>
      <c r="P29" s="166" t="s">
        <v>37</v>
      </c>
      <c r="Q29" s="1"/>
      <c r="R29" s="1"/>
      <c r="S29" s="1"/>
      <c r="T29" s="213" t="s">
        <v>99</v>
      </c>
      <c r="U29" s="209" t="s">
        <v>112</v>
      </c>
      <c r="V29" s="209" t="s">
        <v>215</v>
      </c>
    </row>
    <row r="30" spans="1:22" ht="44.25" customHeight="1" x14ac:dyDescent="0.2">
      <c r="A30" s="93">
        <v>101</v>
      </c>
      <c r="B30" s="9" t="s">
        <v>371</v>
      </c>
      <c r="C30" s="9" t="s">
        <v>372</v>
      </c>
      <c r="D30" s="10" t="s">
        <v>373</v>
      </c>
      <c r="E30" s="87" t="s">
        <v>440</v>
      </c>
      <c r="F30" s="164">
        <v>876</v>
      </c>
      <c r="G30" s="87" t="s">
        <v>33</v>
      </c>
      <c r="H30" s="91">
        <v>1</v>
      </c>
      <c r="I30" s="91">
        <v>71131000000</v>
      </c>
      <c r="J30" s="78" t="s">
        <v>38</v>
      </c>
      <c r="K30" s="191">
        <v>889138</v>
      </c>
      <c r="L30" s="1" t="s">
        <v>119</v>
      </c>
      <c r="M30" s="1" t="s">
        <v>119</v>
      </c>
      <c r="N30" s="164" t="s">
        <v>36</v>
      </c>
      <c r="O30" s="164" t="s">
        <v>37</v>
      </c>
      <c r="P30" s="166" t="s">
        <v>37</v>
      </c>
      <c r="Q30" s="1"/>
      <c r="R30" s="1"/>
      <c r="S30" s="1"/>
      <c r="T30" s="213" t="s">
        <v>99</v>
      </c>
      <c r="U30" s="209" t="s">
        <v>112</v>
      </c>
      <c r="V30" s="209" t="s">
        <v>215</v>
      </c>
    </row>
    <row r="31" spans="1:22" ht="49.5" customHeight="1" x14ac:dyDescent="0.2">
      <c r="A31" s="93">
        <v>102</v>
      </c>
      <c r="B31" s="9" t="s">
        <v>150</v>
      </c>
      <c r="C31" s="9" t="s">
        <v>151</v>
      </c>
      <c r="D31" s="10" t="s">
        <v>374</v>
      </c>
      <c r="E31" s="87" t="s">
        <v>440</v>
      </c>
      <c r="F31" s="164">
        <v>876</v>
      </c>
      <c r="G31" s="87" t="s">
        <v>33</v>
      </c>
      <c r="H31" s="91">
        <v>1</v>
      </c>
      <c r="I31" s="91">
        <v>71131000000</v>
      </c>
      <c r="J31" s="78" t="s">
        <v>38</v>
      </c>
      <c r="K31" s="191">
        <v>1623135.76</v>
      </c>
      <c r="L31" s="1" t="s">
        <v>119</v>
      </c>
      <c r="M31" s="1" t="s">
        <v>119</v>
      </c>
      <c r="N31" s="164" t="s">
        <v>36</v>
      </c>
      <c r="O31" s="164" t="s">
        <v>37</v>
      </c>
      <c r="P31" s="166" t="s">
        <v>37</v>
      </c>
      <c r="Q31" s="1"/>
      <c r="R31" s="1"/>
      <c r="S31" s="1"/>
      <c r="T31" s="213" t="s">
        <v>99</v>
      </c>
      <c r="U31" s="209" t="s">
        <v>112</v>
      </c>
      <c r="V31" s="209" t="s">
        <v>215</v>
      </c>
    </row>
    <row r="32" spans="1:22" ht="50.25" customHeight="1" x14ac:dyDescent="0.2">
      <c r="A32" s="200">
        <v>103</v>
      </c>
      <c r="B32" s="201" t="s">
        <v>307</v>
      </c>
      <c r="C32" s="201" t="s">
        <v>505</v>
      </c>
      <c r="D32" s="202" t="s">
        <v>354</v>
      </c>
      <c r="E32" s="203" t="s">
        <v>440</v>
      </c>
      <c r="F32" s="204">
        <v>876</v>
      </c>
      <c r="G32" s="203" t="s">
        <v>33</v>
      </c>
      <c r="H32" s="205">
        <v>1</v>
      </c>
      <c r="I32" s="205">
        <v>71131000000</v>
      </c>
      <c r="J32" s="206" t="s">
        <v>38</v>
      </c>
      <c r="K32" s="207">
        <v>193436.28</v>
      </c>
      <c r="L32" s="176" t="s">
        <v>119</v>
      </c>
      <c r="M32" s="176" t="s">
        <v>119</v>
      </c>
      <c r="N32" s="200" t="s">
        <v>36</v>
      </c>
      <c r="O32" s="203" t="s">
        <v>37</v>
      </c>
      <c r="P32" s="203" t="s">
        <v>35</v>
      </c>
      <c r="Q32" s="176"/>
      <c r="R32" s="176"/>
      <c r="S32" s="176"/>
      <c r="T32" s="213" t="s">
        <v>99</v>
      </c>
      <c r="U32" s="232" t="s">
        <v>112</v>
      </c>
      <c r="V32" s="232" t="s">
        <v>215</v>
      </c>
    </row>
    <row r="33" spans="1:22" ht="102" x14ac:dyDescent="0.2">
      <c r="A33" s="93">
        <v>104</v>
      </c>
      <c r="B33" s="9" t="s">
        <v>148</v>
      </c>
      <c r="C33" s="9" t="s">
        <v>149</v>
      </c>
      <c r="D33" s="3" t="s">
        <v>560</v>
      </c>
      <c r="E33" s="87" t="s">
        <v>152</v>
      </c>
      <c r="F33" s="164">
        <v>796</v>
      </c>
      <c r="G33" s="87" t="s">
        <v>42</v>
      </c>
      <c r="H33" s="91">
        <v>1</v>
      </c>
      <c r="I33" s="205">
        <v>71131000000</v>
      </c>
      <c r="J33" s="206" t="s">
        <v>38</v>
      </c>
      <c r="K33" s="13">
        <v>2253416.66</v>
      </c>
      <c r="L33" s="1" t="s">
        <v>119</v>
      </c>
      <c r="M33" s="1" t="s">
        <v>185</v>
      </c>
      <c r="N33" s="93" t="s">
        <v>36</v>
      </c>
      <c r="O33" s="87" t="s">
        <v>37</v>
      </c>
      <c r="P33" s="104" t="s">
        <v>37</v>
      </c>
      <c r="Q33" s="210">
        <v>2253416.66</v>
      </c>
      <c r="R33" s="1"/>
      <c r="S33" s="1"/>
      <c r="T33" s="213" t="s">
        <v>99</v>
      </c>
      <c r="U33" s="209" t="s">
        <v>215</v>
      </c>
      <c r="V33" s="212" t="s">
        <v>250</v>
      </c>
    </row>
    <row r="34" spans="1:22" ht="109.5" customHeight="1" x14ac:dyDescent="0.2">
      <c r="A34" s="93">
        <v>105</v>
      </c>
      <c r="B34" s="9" t="s">
        <v>148</v>
      </c>
      <c r="C34" s="9" t="s">
        <v>149</v>
      </c>
      <c r="D34" s="3" t="s">
        <v>561</v>
      </c>
      <c r="E34" s="87" t="s">
        <v>152</v>
      </c>
      <c r="F34" s="87">
        <v>796</v>
      </c>
      <c r="G34" s="87" t="s">
        <v>42</v>
      </c>
      <c r="H34" s="91">
        <v>1</v>
      </c>
      <c r="I34" s="91">
        <v>71131000000</v>
      </c>
      <c r="J34" s="9" t="s">
        <v>38</v>
      </c>
      <c r="K34" s="13">
        <v>389913.34</v>
      </c>
      <c r="L34" s="1" t="s">
        <v>119</v>
      </c>
      <c r="M34" s="1" t="s">
        <v>119</v>
      </c>
      <c r="N34" s="93" t="s">
        <v>36</v>
      </c>
      <c r="O34" s="87" t="s">
        <v>37</v>
      </c>
      <c r="P34" s="104" t="s">
        <v>37</v>
      </c>
      <c r="Q34" s="1"/>
      <c r="R34" s="1"/>
      <c r="S34" s="1"/>
      <c r="T34" s="213" t="s">
        <v>99</v>
      </c>
      <c r="U34" s="209" t="s">
        <v>215</v>
      </c>
      <c r="V34" s="209" t="s">
        <v>105</v>
      </c>
    </row>
    <row r="35" spans="1:22" ht="102" x14ac:dyDescent="0.2">
      <c r="A35" s="93">
        <v>106</v>
      </c>
      <c r="B35" s="9" t="s">
        <v>150</v>
      </c>
      <c r="C35" s="9" t="s">
        <v>151</v>
      </c>
      <c r="D35" s="3" t="s">
        <v>374</v>
      </c>
      <c r="E35" s="87" t="s">
        <v>152</v>
      </c>
      <c r="F35" s="87">
        <v>796</v>
      </c>
      <c r="G35" s="87" t="s">
        <v>42</v>
      </c>
      <c r="H35" s="91">
        <v>17</v>
      </c>
      <c r="I35" s="91">
        <v>71131000000</v>
      </c>
      <c r="J35" s="9" t="s">
        <v>38</v>
      </c>
      <c r="K35" s="13">
        <v>577434.80000000005</v>
      </c>
      <c r="L35" s="1" t="s">
        <v>119</v>
      </c>
      <c r="M35" s="1" t="s">
        <v>185</v>
      </c>
      <c r="N35" s="93" t="s">
        <v>36</v>
      </c>
      <c r="O35" s="87" t="s">
        <v>37</v>
      </c>
      <c r="P35" s="104" t="s">
        <v>37</v>
      </c>
      <c r="Q35" s="210">
        <v>577438.80000000005</v>
      </c>
      <c r="R35" s="1"/>
      <c r="S35" s="1"/>
      <c r="T35" s="213" t="s">
        <v>99</v>
      </c>
      <c r="U35" s="209" t="s">
        <v>215</v>
      </c>
      <c r="V35" s="212" t="s">
        <v>250</v>
      </c>
    </row>
    <row r="36" spans="1:22" ht="102" x14ac:dyDescent="0.2">
      <c r="A36" s="209">
        <v>107</v>
      </c>
      <c r="B36" s="9" t="s">
        <v>150</v>
      </c>
      <c r="C36" s="9" t="s">
        <v>151</v>
      </c>
      <c r="D36" s="3" t="s">
        <v>554</v>
      </c>
      <c r="E36" s="87" t="s">
        <v>152</v>
      </c>
      <c r="F36" s="87">
        <v>796</v>
      </c>
      <c r="G36" s="87" t="s">
        <v>42</v>
      </c>
      <c r="H36" s="91">
        <v>3</v>
      </c>
      <c r="I36" s="91">
        <v>71131000000</v>
      </c>
      <c r="J36" s="9" t="s">
        <v>38</v>
      </c>
      <c r="K36" s="195">
        <v>967680</v>
      </c>
      <c r="L36" s="209" t="s">
        <v>119</v>
      </c>
      <c r="M36" s="1" t="s">
        <v>185</v>
      </c>
      <c r="N36" s="1" t="s">
        <v>36</v>
      </c>
      <c r="O36" s="209" t="s">
        <v>37</v>
      </c>
      <c r="P36" s="233" t="s">
        <v>37</v>
      </c>
      <c r="Q36" s="234">
        <v>967680</v>
      </c>
      <c r="R36" s="209"/>
      <c r="S36" s="209"/>
      <c r="T36" s="213" t="s">
        <v>99</v>
      </c>
      <c r="U36" s="209" t="s">
        <v>215</v>
      </c>
      <c r="V36" s="212" t="s">
        <v>250</v>
      </c>
    </row>
    <row r="37" spans="1:22" s="235" customFormat="1" ht="105.75" customHeight="1" x14ac:dyDescent="0.25">
      <c r="A37" s="209">
        <v>108</v>
      </c>
      <c r="B37" s="162" t="s">
        <v>555</v>
      </c>
      <c r="C37" s="162" t="s">
        <v>439</v>
      </c>
      <c r="D37" s="3" t="s">
        <v>435</v>
      </c>
      <c r="E37" s="87" t="s">
        <v>556</v>
      </c>
      <c r="F37" s="87">
        <v>796</v>
      </c>
      <c r="G37" s="87" t="s">
        <v>42</v>
      </c>
      <c r="H37" s="91">
        <v>14</v>
      </c>
      <c r="I37" s="91">
        <v>71131000000</v>
      </c>
      <c r="J37" s="9" t="s">
        <v>38</v>
      </c>
      <c r="K37" s="195">
        <v>189780.67</v>
      </c>
      <c r="L37" s="209" t="s">
        <v>119</v>
      </c>
      <c r="M37" s="212" t="s">
        <v>119</v>
      </c>
      <c r="N37" s="209" t="s">
        <v>41</v>
      </c>
      <c r="O37" s="209" t="s">
        <v>37</v>
      </c>
      <c r="P37" s="209" t="s">
        <v>35</v>
      </c>
      <c r="Q37" s="209"/>
      <c r="R37" s="209"/>
      <c r="S37" s="209"/>
      <c r="T37" s="213" t="s">
        <v>99</v>
      </c>
      <c r="U37" s="209" t="s">
        <v>215</v>
      </c>
      <c r="V37" s="209" t="s">
        <v>551</v>
      </c>
    </row>
    <row r="38" spans="1:22" ht="22.5" customHeight="1" x14ac:dyDescent="0.2">
      <c r="A38" s="334" t="s">
        <v>51</v>
      </c>
      <c r="B38" s="335"/>
      <c r="C38" s="335"/>
      <c r="D38" s="335"/>
      <c r="E38" s="335"/>
      <c r="F38" s="335"/>
      <c r="G38" s="335"/>
      <c r="H38" s="335"/>
      <c r="I38" s="335"/>
      <c r="J38" s="336"/>
      <c r="K38" s="208">
        <f>SUM(K27:K37)</f>
        <v>8116615.5099999988</v>
      </c>
      <c r="L38" s="337"/>
      <c r="M38" s="338"/>
      <c r="N38" s="338"/>
      <c r="O38" s="338"/>
      <c r="P38" s="338"/>
      <c r="Q38" s="211">
        <f>SUM(Q27:Q37)</f>
        <v>4134915.46</v>
      </c>
      <c r="R38" s="339"/>
      <c r="S38" s="340"/>
      <c r="U38" s="229"/>
      <c r="V38" s="229"/>
    </row>
    <row r="39" spans="1:22" ht="22.5" customHeight="1" x14ac:dyDescent="0.2">
      <c r="A39" s="324" t="s">
        <v>562</v>
      </c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8"/>
      <c r="U39" s="229"/>
      <c r="V39" s="229"/>
    </row>
    <row r="40" spans="1:22" s="214" customFormat="1" ht="76.5" x14ac:dyDescent="0.2">
      <c r="A40" s="15">
        <v>109</v>
      </c>
      <c r="B40" s="9" t="s">
        <v>341</v>
      </c>
      <c r="C40" s="9" t="s">
        <v>342</v>
      </c>
      <c r="D40" s="3" t="s">
        <v>573</v>
      </c>
      <c r="E40" s="87" t="s">
        <v>556</v>
      </c>
      <c r="F40" s="87">
        <v>796</v>
      </c>
      <c r="G40" s="87" t="s">
        <v>42</v>
      </c>
      <c r="H40" s="91">
        <v>1</v>
      </c>
      <c r="I40" s="91">
        <v>71131000000</v>
      </c>
      <c r="J40" s="9" t="s">
        <v>38</v>
      </c>
      <c r="K40" s="195">
        <v>7475933.3399999999</v>
      </c>
      <c r="L40" s="8" t="s">
        <v>119</v>
      </c>
      <c r="M40" s="15" t="s">
        <v>119</v>
      </c>
      <c r="N40" s="15" t="s">
        <v>36</v>
      </c>
      <c r="O40" s="15" t="s">
        <v>37</v>
      </c>
      <c r="P40" s="15" t="s">
        <v>35</v>
      </c>
      <c r="Q40" s="103"/>
      <c r="R40" s="15"/>
      <c r="S40" s="15"/>
      <c r="T40" s="213" t="s">
        <v>99</v>
      </c>
      <c r="U40" s="229" t="s">
        <v>215</v>
      </c>
      <c r="V40" s="229" t="s">
        <v>105</v>
      </c>
    </row>
    <row r="41" spans="1:22" ht="22.5" customHeight="1" x14ac:dyDescent="0.2">
      <c r="A41" s="307" t="s">
        <v>563</v>
      </c>
      <c r="B41" s="311"/>
      <c r="C41" s="311"/>
      <c r="D41" s="311"/>
      <c r="E41" s="311"/>
      <c r="F41" s="311"/>
      <c r="G41" s="311"/>
      <c r="H41" s="311"/>
      <c r="I41" s="311"/>
      <c r="J41" s="312"/>
      <c r="K41" s="149">
        <f>K40</f>
        <v>7475933.3399999999</v>
      </c>
      <c r="L41" s="337"/>
      <c r="M41" s="338"/>
      <c r="N41" s="338"/>
      <c r="O41" s="338"/>
      <c r="P41" s="338"/>
      <c r="Q41" s="11"/>
      <c r="R41" s="339"/>
      <c r="S41" s="340"/>
      <c r="U41" s="229"/>
      <c r="V41" s="229"/>
    </row>
    <row r="42" spans="1:22" ht="22.5" customHeight="1" x14ac:dyDescent="0.2">
      <c r="A42" s="324" t="s">
        <v>70</v>
      </c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6"/>
      <c r="U42" s="128"/>
      <c r="V42" s="128"/>
    </row>
    <row r="43" spans="1:22" ht="57" customHeight="1" x14ac:dyDescent="0.2">
      <c r="A43" s="93">
        <v>110</v>
      </c>
      <c r="B43" s="184" t="s">
        <v>167</v>
      </c>
      <c r="C43" s="184" t="s">
        <v>194</v>
      </c>
      <c r="D43" s="10" t="s">
        <v>276</v>
      </c>
      <c r="E43" s="168" t="s">
        <v>488</v>
      </c>
      <c r="F43" s="169">
        <v>839</v>
      </c>
      <c r="G43" s="170" t="s">
        <v>141</v>
      </c>
      <c r="H43" s="169">
        <v>1</v>
      </c>
      <c r="I43" s="236">
        <v>71131000000</v>
      </c>
      <c r="J43" s="85" t="s">
        <v>302</v>
      </c>
      <c r="K43" s="81">
        <v>325858.67</v>
      </c>
      <c r="L43" s="1" t="s">
        <v>119</v>
      </c>
      <c r="M43" s="1" t="s">
        <v>119</v>
      </c>
      <c r="N43" s="1" t="s">
        <v>36</v>
      </c>
      <c r="O43" s="1" t="s">
        <v>37</v>
      </c>
      <c r="P43" s="166" t="s">
        <v>37</v>
      </c>
      <c r="Q43" s="1"/>
      <c r="R43" s="1"/>
      <c r="S43" s="1"/>
      <c r="T43" s="213" t="s">
        <v>467</v>
      </c>
      <c r="U43" s="209" t="s">
        <v>112</v>
      </c>
      <c r="V43" s="209" t="s">
        <v>105</v>
      </c>
    </row>
    <row r="44" spans="1:22" ht="22.5" customHeight="1" x14ac:dyDescent="0.2">
      <c r="A44" s="307" t="s">
        <v>71</v>
      </c>
      <c r="B44" s="311"/>
      <c r="C44" s="311"/>
      <c r="D44" s="311"/>
      <c r="E44" s="311"/>
      <c r="F44" s="311"/>
      <c r="G44" s="311"/>
      <c r="H44" s="311"/>
      <c r="I44" s="311"/>
      <c r="J44" s="312"/>
      <c r="K44" s="149">
        <f>K43</f>
        <v>325858.67</v>
      </c>
      <c r="L44" s="333"/>
      <c r="M44" s="320"/>
      <c r="N44" s="320"/>
      <c r="O44" s="320"/>
      <c r="P44" s="320"/>
      <c r="Q44" s="81"/>
      <c r="R44" s="319"/>
      <c r="S44" s="321"/>
      <c r="U44" s="128"/>
      <c r="V44" s="128"/>
    </row>
    <row r="45" spans="1:22" ht="22.5" customHeight="1" x14ac:dyDescent="0.2">
      <c r="A45" s="324" t="s">
        <v>510</v>
      </c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8"/>
      <c r="U45" s="128"/>
      <c r="V45" s="128"/>
    </row>
    <row r="46" spans="1:22" s="214" customFormat="1" ht="42.75" customHeight="1" x14ac:dyDescent="0.2">
      <c r="A46" s="15">
        <v>111</v>
      </c>
      <c r="B46" s="184" t="s">
        <v>489</v>
      </c>
      <c r="C46" s="184" t="s">
        <v>490</v>
      </c>
      <c r="D46" s="10" t="s">
        <v>491</v>
      </c>
      <c r="E46" s="168" t="s">
        <v>492</v>
      </c>
      <c r="F46" s="169">
        <v>839</v>
      </c>
      <c r="G46" s="170" t="s">
        <v>141</v>
      </c>
      <c r="H46" s="169">
        <v>1</v>
      </c>
      <c r="I46" s="236">
        <v>71131000000</v>
      </c>
      <c r="J46" s="85" t="s">
        <v>38</v>
      </c>
      <c r="K46" s="103">
        <v>1030869.86</v>
      </c>
      <c r="L46" s="8" t="s">
        <v>119</v>
      </c>
      <c r="M46" s="15" t="s">
        <v>507</v>
      </c>
      <c r="N46" s="15" t="s">
        <v>34</v>
      </c>
      <c r="O46" s="15" t="s">
        <v>35</v>
      </c>
      <c r="P46" s="15" t="s">
        <v>35</v>
      </c>
      <c r="Q46" s="81">
        <v>158605.44</v>
      </c>
      <c r="R46" s="15"/>
      <c r="S46" s="15"/>
      <c r="T46" s="213" t="s">
        <v>467</v>
      </c>
      <c r="U46" s="128" t="s">
        <v>105</v>
      </c>
      <c r="V46" s="128" t="s">
        <v>514</v>
      </c>
    </row>
    <row r="47" spans="1:22" s="214" customFormat="1" ht="42.75" customHeight="1" x14ac:dyDescent="0.2">
      <c r="A47" s="15">
        <v>112</v>
      </c>
      <c r="B47" s="184" t="s">
        <v>489</v>
      </c>
      <c r="C47" s="184" t="s">
        <v>490</v>
      </c>
      <c r="D47" s="10" t="s">
        <v>511</v>
      </c>
      <c r="E47" s="168" t="s">
        <v>492</v>
      </c>
      <c r="F47" s="169">
        <v>839</v>
      </c>
      <c r="G47" s="170" t="s">
        <v>141</v>
      </c>
      <c r="H47" s="169">
        <v>1</v>
      </c>
      <c r="I47" s="236">
        <v>71131000000</v>
      </c>
      <c r="J47" s="85" t="s">
        <v>38</v>
      </c>
      <c r="K47" s="103">
        <v>2360427.23</v>
      </c>
      <c r="L47" s="8" t="s">
        <v>119</v>
      </c>
      <c r="M47" s="15" t="s">
        <v>507</v>
      </c>
      <c r="N47" s="15" t="s">
        <v>34</v>
      </c>
      <c r="O47" s="15" t="s">
        <v>35</v>
      </c>
      <c r="P47" s="15" t="s">
        <v>35</v>
      </c>
      <c r="Q47" s="81">
        <v>364916.72</v>
      </c>
      <c r="R47" s="15"/>
      <c r="S47" s="15"/>
      <c r="T47" s="213" t="s">
        <v>467</v>
      </c>
      <c r="U47" s="128" t="s">
        <v>105</v>
      </c>
      <c r="V47" s="128" t="s">
        <v>514</v>
      </c>
    </row>
    <row r="48" spans="1:22" s="214" customFormat="1" ht="45" customHeight="1" x14ac:dyDescent="0.2">
      <c r="A48" s="15">
        <v>113</v>
      </c>
      <c r="B48" s="184" t="s">
        <v>489</v>
      </c>
      <c r="C48" s="184" t="s">
        <v>490</v>
      </c>
      <c r="D48" s="10" t="s">
        <v>511</v>
      </c>
      <c r="E48" s="168" t="s">
        <v>492</v>
      </c>
      <c r="F48" s="169">
        <v>839</v>
      </c>
      <c r="G48" s="170" t="s">
        <v>141</v>
      </c>
      <c r="H48" s="169">
        <v>1</v>
      </c>
      <c r="I48" s="236">
        <v>71131000000</v>
      </c>
      <c r="J48" s="85" t="s">
        <v>38</v>
      </c>
      <c r="K48" s="103">
        <v>964459.29</v>
      </c>
      <c r="L48" s="8" t="s">
        <v>119</v>
      </c>
      <c r="M48" s="15" t="s">
        <v>507</v>
      </c>
      <c r="N48" s="15" t="s">
        <v>34</v>
      </c>
      <c r="O48" s="15" t="s">
        <v>35</v>
      </c>
      <c r="P48" s="15" t="s">
        <v>35</v>
      </c>
      <c r="Q48" s="81">
        <v>148046.08000000002</v>
      </c>
      <c r="R48" s="15"/>
      <c r="S48" s="15"/>
      <c r="T48" s="213" t="s">
        <v>467</v>
      </c>
      <c r="U48" s="128" t="s">
        <v>105</v>
      </c>
      <c r="V48" s="128" t="s">
        <v>514</v>
      </c>
    </row>
    <row r="49" spans="1:27" s="214" customFormat="1" ht="39.75" customHeight="1" x14ac:dyDescent="0.2">
      <c r="A49" s="15">
        <v>114</v>
      </c>
      <c r="B49" s="184" t="s">
        <v>489</v>
      </c>
      <c r="C49" s="184" t="s">
        <v>490</v>
      </c>
      <c r="D49" s="10" t="s">
        <v>512</v>
      </c>
      <c r="E49" s="168" t="s">
        <v>492</v>
      </c>
      <c r="F49" s="169">
        <v>839</v>
      </c>
      <c r="G49" s="170" t="s">
        <v>141</v>
      </c>
      <c r="H49" s="169">
        <v>1</v>
      </c>
      <c r="I49" s="236">
        <v>71131000000</v>
      </c>
      <c r="J49" s="85" t="s">
        <v>38</v>
      </c>
      <c r="K49" s="103">
        <v>3190041.75</v>
      </c>
      <c r="L49" s="8" t="s">
        <v>119</v>
      </c>
      <c r="M49" s="15" t="s">
        <v>513</v>
      </c>
      <c r="N49" s="15" t="s">
        <v>34</v>
      </c>
      <c r="O49" s="15" t="s">
        <v>35</v>
      </c>
      <c r="P49" s="15" t="s">
        <v>35</v>
      </c>
      <c r="Q49" s="81">
        <v>612526.93000000005</v>
      </c>
      <c r="R49" s="15"/>
      <c r="S49" s="15"/>
      <c r="T49" s="213" t="s">
        <v>467</v>
      </c>
      <c r="U49" s="128" t="s">
        <v>105</v>
      </c>
      <c r="V49" s="128" t="s">
        <v>514</v>
      </c>
    </row>
    <row r="50" spans="1:27" ht="22.5" customHeight="1" x14ac:dyDescent="0.2">
      <c r="A50" s="307" t="s">
        <v>487</v>
      </c>
      <c r="B50" s="311"/>
      <c r="C50" s="311"/>
      <c r="D50" s="311"/>
      <c r="E50" s="311"/>
      <c r="F50" s="311"/>
      <c r="G50" s="311"/>
      <c r="H50" s="311"/>
      <c r="I50" s="311"/>
      <c r="J50" s="312"/>
      <c r="K50" s="149">
        <f>SUM(K46:K49)</f>
        <v>7545798.1299999999</v>
      </c>
      <c r="L50" s="330"/>
      <c r="M50" s="330"/>
      <c r="N50" s="330"/>
      <c r="O50" s="330"/>
      <c r="P50" s="330"/>
      <c r="Q50" s="11">
        <f>SUM(Q46:Q49)</f>
        <v>1284095.17</v>
      </c>
      <c r="R50" s="319"/>
      <c r="S50" s="321"/>
      <c r="U50" s="128"/>
      <c r="V50" s="128"/>
    </row>
    <row r="51" spans="1:27" ht="22.5" customHeight="1" x14ac:dyDescent="0.2">
      <c r="A51" s="329" t="s">
        <v>570</v>
      </c>
      <c r="B51" s="329"/>
      <c r="C51" s="329"/>
      <c r="D51" s="329"/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O51" s="329"/>
      <c r="P51" s="329"/>
      <c r="Q51" s="329"/>
      <c r="R51" s="329"/>
      <c r="S51" s="329"/>
      <c r="U51" s="237"/>
      <c r="V51" s="237"/>
    </row>
    <row r="52" spans="1:27" ht="99.75" customHeight="1" x14ac:dyDescent="0.2">
      <c r="A52" s="15">
        <v>115</v>
      </c>
      <c r="B52" s="2" t="s">
        <v>460</v>
      </c>
      <c r="C52" s="2" t="s">
        <v>529</v>
      </c>
      <c r="D52" s="10" t="s">
        <v>530</v>
      </c>
      <c r="E52" s="3" t="s">
        <v>571</v>
      </c>
      <c r="F52" s="87">
        <v>876</v>
      </c>
      <c r="G52" s="87" t="s">
        <v>33</v>
      </c>
      <c r="H52" s="125">
        <v>1</v>
      </c>
      <c r="I52" s="91">
        <v>71110000000</v>
      </c>
      <c r="J52" s="7" t="s">
        <v>221</v>
      </c>
      <c r="K52" s="13">
        <v>510680</v>
      </c>
      <c r="L52" s="3" t="s">
        <v>119</v>
      </c>
      <c r="M52" s="3" t="s">
        <v>211</v>
      </c>
      <c r="N52" s="15" t="s">
        <v>41</v>
      </c>
      <c r="O52" s="1" t="s">
        <v>37</v>
      </c>
      <c r="P52" s="15" t="s">
        <v>35</v>
      </c>
      <c r="Q52" s="81">
        <v>510680</v>
      </c>
      <c r="R52" s="1"/>
      <c r="S52" s="15"/>
      <c r="T52" s="213" t="s">
        <v>205</v>
      </c>
      <c r="U52" s="128" t="s">
        <v>215</v>
      </c>
      <c r="V52" s="128" t="s">
        <v>251</v>
      </c>
    </row>
    <row r="53" spans="1:27" ht="22.5" customHeight="1" x14ac:dyDescent="0.2">
      <c r="A53" s="307" t="s">
        <v>572</v>
      </c>
      <c r="B53" s="311"/>
      <c r="C53" s="311"/>
      <c r="D53" s="311"/>
      <c r="E53" s="311"/>
      <c r="F53" s="311"/>
      <c r="G53" s="311"/>
      <c r="H53" s="311"/>
      <c r="I53" s="311"/>
      <c r="J53" s="312"/>
      <c r="K53" s="149">
        <f>K52</f>
        <v>510680</v>
      </c>
      <c r="L53" s="330"/>
      <c r="M53" s="330"/>
      <c r="N53" s="330"/>
      <c r="O53" s="330"/>
      <c r="P53" s="330"/>
      <c r="Q53" s="11">
        <f>Q52</f>
        <v>510680</v>
      </c>
      <c r="R53" s="319"/>
      <c r="S53" s="321"/>
      <c r="U53" s="237"/>
      <c r="V53" s="237"/>
    </row>
    <row r="54" spans="1:27" ht="22.5" customHeight="1" x14ac:dyDescent="0.2">
      <c r="A54" s="329" t="s">
        <v>401</v>
      </c>
      <c r="B54" s="329"/>
      <c r="C54" s="329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U54" s="237"/>
      <c r="V54" s="237"/>
    </row>
    <row r="55" spans="1:27" s="225" customFormat="1" ht="63.75" x14ac:dyDescent="0.2">
      <c r="A55" s="15">
        <v>116</v>
      </c>
      <c r="B55" s="2" t="s">
        <v>164</v>
      </c>
      <c r="C55" s="2" t="s">
        <v>218</v>
      </c>
      <c r="D55" s="10" t="s">
        <v>557</v>
      </c>
      <c r="E55" s="3" t="s">
        <v>558</v>
      </c>
      <c r="F55" s="5">
        <v>839</v>
      </c>
      <c r="G55" s="4" t="s">
        <v>141</v>
      </c>
      <c r="H55" s="5">
        <v>1</v>
      </c>
      <c r="I55" s="6">
        <v>71131000000</v>
      </c>
      <c r="J55" s="7" t="s">
        <v>38</v>
      </c>
      <c r="K55" s="228">
        <v>420000</v>
      </c>
      <c r="L55" s="15" t="s">
        <v>119</v>
      </c>
      <c r="M55" s="15" t="s">
        <v>153</v>
      </c>
      <c r="N55" s="1" t="s">
        <v>34</v>
      </c>
      <c r="O55" s="1" t="s">
        <v>35</v>
      </c>
      <c r="P55" s="1" t="s">
        <v>35</v>
      </c>
      <c r="Q55" s="228">
        <v>420000</v>
      </c>
      <c r="R55" s="238"/>
      <c r="S55" s="238"/>
      <c r="T55" s="213" t="s">
        <v>467</v>
      </c>
      <c r="U55" s="239" t="s">
        <v>551</v>
      </c>
      <c r="V55" s="239" t="s">
        <v>525</v>
      </c>
    </row>
    <row r="56" spans="1:27" s="224" customFormat="1" ht="65.25" customHeight="1" x14ac:dyDescent="0.2">
      <c r="A56" s="15">
        <v>117</v>
      </c>
      <c r="B56" s="184" t="s">
        <v>164</v>
      </c>
      <c r="C56" s="184" t="s">
        <v>218</v>
      </c>
      <c r="D56" s="10" t="s">
        <v>548</v>
      </c>
      <c r="E56" s="168" t="s">
        <v>549</v>
      </c>
      <c r="F56" s="169">
        <v>839</v>
      </c>
      <c r="G56" s="170" t="s">
        <v>141</v>
      </c>
      <c r="H56" s="169">
        <v>1</v>
      </c>
      <c r="I56" s="236">
        <v>71131000000</v>
      </c>
      <c r="J56" s="85" t="s">
        <v>38</v>
      </c>
      <c r="K56" s="103">
        <v>315000</v>
      </c>
      <c r="L56" s="8" t="s">
        <v>119</v>
      </c>
      <c r="M56" s="15" t="s">
        <v>153</v>
      </c>
      <c r="N56" s="15" t="s">
        <v>34</v>
      </c>
      <c r="O56" s="15" t="s">
        <v>35</v>
      </c>
      <c r="P56" s="15" t="s">
        <v>35</v>
      </c>
      <c r="Q56" s="103">
        <v>315000</v>
      </c>
      <c r="R56" s="15"/>
      <c r="S56" s="15"/>
      <c r="T56" s="213" t="s">
        <v>467</v>
      </c>
      <c r="U56" s="223" t="s">
        <v>551</v>
      </c>
      <c r="V56" s="223" t="s">
        <v>525</v>
      </c>
    </row>
    <row r="57" spans="1:27" ht="22.5" customHeight="1" x14ac:dyDescent="0.2">
      <c r="A57" s="307" t="s">
        <v>550</v>
      </c>
      <c r="B57" s="311"/>
      <c r="C57" s="311"/>
      <c r="D57" s="311"/>
      <c r="E57" s="311"/>
      <c r="F57" s="311"/>
      <c r="G57" s="311"/>
      <c r="H57" s="311"/>
      <c r="I57" s="311"/>
      <c r="J57" s="311"/>
      <c r="K57" s="149">
        <f>SUM(K55:K56)</f>
        <v>735000</v>
      </c>
      <c r="L57" s="330"/>
      <c r="M57" s="330"/>
      <c r="N57" s="330"/>
      <c r="O57" s="330"/>
      <c r="P57" s="330"/>
      <c r="Q57" s="11">
        <f>SUM(Q55:Q56)</f>
        <v>735000</v>
      </c>
      <c r="R57" s="319"/>
      <c r="S57" s="321"/>
      <c r="U57" s="229"/>
      <c r="V57" s="229"/>
    </row>
    <row r="58" spans="1:27" ht="22.5" customHeight="1" x14ac:dyDescent="0.2">
      <c r="A58" s="324" t="s">
        <v>515</v>
      </c>
      <c r="B58" s="327"/>
      <c r="C58" s="327"/>
      <c r="D58" s="327"/>
      <c r="E58" s="327"/>
      <c r="F58" s="327"/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8"/>
      <c r="U58" s="128"/>
      <c r="V58" s="128"/>
    </row>
    <row r="59" spans="1:27" s="214" customFormat="1" ht="51.75" customHeight="1" x14ac:dyDescent="0.2">
      <c r="A59" s="15">
        <v>118</v>
      </c>
      <c r="B59" s="2" t="s">
        <v>516</v>
      </c>
      <c r="C59" s="2" t="s">
        <v>517</v>
      </c>
      <c r="D59" s="153" t="s">
        <v>518</v>
      </c>
      <c r="E59" s="3" t="s">
        <v>519</v>
      </c>
      <c r="F59" s="3">
        <v>876</v>
      </c>
      <c r="G59" s="4" t="s">
        <v>142</v>
      </c>
      <c r="H59" s="5">
        <v>1</v>
      </c>
      <c r="I59" s="6">
        <v>71112000000</v>
      </c>
      <c r="J59" s="7" t="s">
        <v>521</v>
      </c>
      <c r="K59" s="13">
        <v>454480</v>
      </c>
      <c r="L59" s="8" t="s">
        <v>119</v>
      </c>
      <c r="M59" s="15" t="s">
        <v>153</v>
      </c>
      <c r="N59" s="15" t="s">
        <v>34</v>
      </c>
      <c r="O59" s="15" t="s">
        <v>35</v>
      </c>
      <c r="P59" s="15" t="s">
        <v>35</v>
      </c>
      <c r="Q59" s="13">
        <v>454480</v>
      </c>
      <c r="R59" s="15"/>
      <c r="S59" s="15"/>
      <c r="T59" s="213" t="s">
        <v>101</v>
      </c>
      <c r="U59" s="128" t="s">
        <v>105</v>
      </c>
      <c r="V59" s="128" t="s">
        <v>525</v>
      </c>
    </row>
    <row r="60" spans="1:27" s="214" customFormat="1" ht="51" customHeight="1" x14ac:dyDescent="0.2">
      <c r="A60" s="15">
        <v>119</v>
      </c>
      <c r="B60" s="2" t="s">
        <v>516</v>
      </c>
      <c r="C60" s="2" t="s">
        <v>517</v>
      </c>
      <c r="D60" s="10" t="s">
        <v>520</v>
      </c>
      <c r="E60" s="3" t="s">
        <v>519</v>
      </c>
      <c r="F60" s="3">
        <v>876</v>
      </c>
      <c r="G60" s="4" t="s">
        <v>142</v>
      </c>
      <c r="H60" s="5">
        <v>1</v>
      </c>
      <c r="I60" s="6">
        <v>71129000000</v>
      </c>
      <c r="J60" s="7" t="s">
        <v>522</v>
      </c>
      <c r="K60" s="13">
        <v>370569</v>
      </c>
      <c r="L60" s="8" t="s">
        <v>119</v>
      </c>
      <c r="M60" s="15" t="s">
        <v>524</v>
      </c>
      <c r="N60" s="15" t="s">
        <v>36</v>
      </c>
      <c r="O60" s="15" t="s">
        <v>37</v>
      </c>
      <c r="P60" s="15" t="s">
        <v>35</v>
      </c>
      <c r="Q60" s="13">
        <v>370569</v>
      </c>
      <c r="R60" s="15"/>
      <c r="S60" s="15"/>
      <c r="T60" s="213" t="s">
        <v>101</v>
      </c>
      <c r="U60" s="128" t="s">
        <v>105</v>
      </c>
      <c r="V60" s="128" t="s">
        <v>525</v>
      </c>
    </row>
    <row r="61" spans="1:27" ht="22.5" customHeight="1" x14ac:dyDescent="0.2">
      <c r="A61" s="307" t="s">
        <v>523</v>
      </c>
      <c r="B61" s="311"/>
      <c r="C61" s="311"/>
      <c r="D61" s="311"/>
      <c r="E61" s="311"/>
      <c r="F61" s="311"/>
      <c r="G61" s="311"/>
      <c r="H61" s="311"/>
      <c r="I61" s="311"/>
      <c r="J61" s="312"/>
      <c r="K61" s="149">
        <f>SUM(K59:K60)</f>
        <v>825049</v>
      </c>
      <c r="L61" s="330"/>
      <c r="M61" s="330"/>
      <c r="N61" s="330"/>
      <c r="O61" s="330"/>
      <c r="P61" s="330"/>
      <c r="Q61" s="11">
        <f>SUM(Q59:Q60)</f>
        <v>825049</v>
      </c>
      <c r="R61" s="319"/>
      <c r="S61" s="321"/>
      <c r="U61" s="128"/>
      <c r="V61" s="128"/>
    </row>
    <row r="62" spans="1:27" ht="19.5" customHeight="1" x14ac:dyDescent="0.2">
      <c r="A62" s="324" t="s">
        <v>62</v>
      </c>
      <c r="B62" s="325"/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6"/>
      <c r="U62" s="128"/>
      <c r="V62" s="128"/>
    </row>
    <row r="63" spans="1:27" ht="52.5" customHeight="1" x14ac:dyDescent="0.2">
      <c r="A63" s="15">
        <v>120</v>
      </c>
      <c r="B63" s="3" t="s">
        <v>176</v>
      </c>
      <c r="C63" s="3" t="s">
        <v>177</v>
      </c>
      <c r="D63" s="10" t="s">
        <v>178</v>
      </c>
      <c r="E63" s="3" t="s">
        <v>179</v>
      </c>
      <c r="F63" s="3">
        <v>876</v>
      </c>
      <c r="G63" s="4" t="s">
        <v>33</v>
      </c>
      <c r="H63" s="5">
        <v>1</v>
      </c>
      <c r="I63" s="6">
        <v>71131000000</v>
      </c>
      <c r="J63" s="7" t="s">
        <v>38</v>
      </c>
      <c r="K63" s="13">
        <v>309400</v>
      </c>
      <c r="L63" s="3" t="s">
        <v>119</v>
      </c>
      <c r="M63" s="3" t="s">
        <v>119</v>
      </c>
      <c r="N63" s="1" t="s">
        <v>34</v>
      </c>
      <c r="O63" s="1" t="s">
        <v>35</v>
      </c>
      <c r="P63" s="1" t="s">
        <v>35</v>
      </c>
      <c r="Q63" s="81"/>
      <c r="R63" s="1"/>
      <c r="S63" s="15"/>
      <c r="T63" s="213" t="s">
        <v>175</v>
      </c>
      <c r="U63" s="128" t="s">
        <v>105</v>
      </c>
      <c r="V63" s="128" t="s">
        <v>105</v>
      </c>
      <c r="Z63" s="215"/>
      <c r="AA63" s="215"/>
    </row>
    <row r="64" spans="1:27" ht="20.25" customHeight="1" x14ac:dyDescent="0.2">
      <c r="A64" s="307" t="s">
        <v>63</v>
      </c>
      <c r="B64" s="311"/>
      <c r="C64" s="311"/>
      <c r="D64" s="311"/>
      <c r="E64" s="311"/>
      <c r="F64" s="311"/>
      <c r="G64" s="311"/>
      <c r="H64" s="311"/>
      <c r="I64" s="311"/>
      <c r="J64" s="312"/>
      <c r="K64" s="149">
        <f>K63</f>
        <v>309400</v>
      </c>
      <c r="L64" s="333"/>
      <c r="M64" s="320"/>
      <c r="N64" s="320"/>
      <c r="O64" s="320"/>
      <c r="P64" s="320"/>
      <c r="Q64" s="1"/>
      <c r="R64" s="319"/>
      <c r="S64" s="321"/>
      <c r="U64" s="240"/>
      <c r="V64" s="240"/>
      <c r="Z64" s="215"/>
      <c r="AA64" s="215"/>
    </row>
    <row r="65" spans="1:27" ht="20.25" customHeight="1" x14ac:dyDescent="0.2">
      <c r="A65" s="324" t="s">
        <v>552</v>
      </c>
      <c r="B65" s="327"/>
      <c r="C65" s="327"/>
      <c r="D65" s="327"/>
      <c r="E65" s="327"/>
      <c r="F65" s="327"/>
      <c r="G65" s="327"/>
      <c r="H65" s="327"/>
      <c r="I65" s="327"/>
      <c r="J65" s="327"/>
      <c r="K65" s="327"/>
      <c r="L65" s="327"/>
      <c r="M65" s="327"/>
      <c r="N65" s="327"/>
      <c r="O65" s="327"/>
      <c r="P65" s="327"/>
      <c r="Q65" s="327"/>
      <c r="R65" s="327"/>
      <c r="S65" s="328"/>
      <c r="U65" s="240"/>
      <c r="V65" s="240"/>
      <c r="Z65" s="215"/>
      <c r="AA65" s="215"/>
    </row>
    <row r="66" spans="1:27" s="225" customFormat="1" ht="63" customHeight="1" x14ac:dyDescent="0.2">
      <c r="A66" s="15">
        <v>121</v>
      </c>
      <c r="B66" s="15" t="s">
        <v>133</v>
      </c>
      <c r="C66" s="15" t="s">
        <v>134</v>
      </c>
      <c r="D66" s="15" t="s">
        <v>583</v>
      </c>
      <c r="E66" s="15" t="s">
        <v>135</v>
      </c>
      <c r="F66" s="3">
        <v>792</v>
      </c>
      <c r="G66" s="4" t="s">
        <v>296</v>
      </c>
      <c r="H66" s="5">
        <v>246</v>
      </c>
      <c r="I66" s="6">
        <v>71131000000</v>
      </c>
      <c r="J66" s="7" t="s">
        <v>38</v>
      </c>
      <c r="K66" s="103">
        <v>2547663.83</v>
      </c>
      <c r="L66" s="8" t="s">
        <v>119</v>
      </c>
      <c r="M66" s="15" t="s">
        <v>153</v>
      </c>
      <c r="N66" s="15" t="s">
        <v>36</v>
      </c>
      <c r="O66" s="15" t="s">
        <v>37</v>
      </c>
      <c r="P66" s="15" t="s">
        <v>35</v>
      </c>
      <c r="Q66" s="15"/>
      <c r="R66" s="15"/>
      <c r="S66" s="15"/>
      <c r="T66" s="153" t="s">
        <v>305</v>
      </c>
      <c r="U66" s="227" t="s">
        <v>215</v>
      </c>
      <c r="V66" s="227" t="s">
        <v>525</v>
      </c>
      <c r="Z66" s="226"/>
      <c r="AA66" s="226"/>
    </row>
    <row r="67" spans="1:27" ht="20.25" customHeight="1" x14ac:dyDescent="0.2">
      <c r="A67" s="307" t="s">
        <v>553</v>
      </c>
      <c r="B67" s="311"/>
      <c r="C67" s="311"/>
      <c r="D67" s="311"/>
      <c r="E67" s="311"/>
      <c r="F67" s="311"/>
      <c r="G67" s="311"/>
      <c r="H67" s="311"/>
      <c r="I67" s="311"/>
      <c r="J67" s="311"/>
      <c r="K67" s="149">
        <f>K66</f>
        <v>2547663.83</v>
      </c>
      <c r="L67" s="330"/>
      <c r="M67" s="352"/>
      <c r="N67" s="352"/>
      <c r="O67" s="352"/>
      <c r="P67" s="352"/>
      <c r="Q67" s="1"/>
      <c r="R67" s="352"/>
      <c r="S67" s="352"/>
      <c r="U67" s="240"/>
      <c r="V67" s="240"/>
      <c r="Z67" s="215"/>
      <c r="AA67" s="215"/>
    </row>
    <row r="68" spans="1:27" ht="20.25" customHeight="1" x14ac:dyDescent="0.2">
      <c r="A68" s="324" t="s">
        <v>199</v>
      </c>
      <c r="B68" s="325"/>
      <c r="C68" s="325"/>
      <c r="D68" s="325"/>
      <c r="E68" s="325"/>
      <c r="F68" s="325"/>
      <c r="G68" s="325"/>
      <c r="H68" s="325"/>
      <c r="I68" s="325"/>
      <c r="J68" s="325"/>
      <c r="K68" s="325"/>
      <c r="L68" s="325"/>
      <c r="M68" s="325"/>
      <c r="N68" s="325"/>
      <c r="O68" s="325"/>
      <c r="P68" s="325"/>
      <c r="Q68" s="325"/>
      <c r="R68" s="325"/>
      <c r="S68" s="326"/>
      <c r="U68" s="240"/>
      <c r="V68" s="240"/>
      <c r="Z68" s="215"/>
      <c r="AA68" s="215"/>
    </row>
    <row r="69" spans="1:27" ht="105.75" customHeight="1" x14ac:dyDescent="0.2">
      <c r="A69" s="15">
        <v>122</v>
      </c>
      <c r="B69" s="9" t="s">
        <v>148</v>
      </c>
      <c r="C69" s="9" t="s">
        <v>350</v>
      </c>
      <c r="D69" s="3" t="s">
        <v>526</v>
      </c>
      <c r="E69" s="87" t="s">
        <v>147</v>
      </c>
      <c r="F69" s="87">
        <v>796</v>
      </c>
      <c r="G69" s="87" t="s">
        <v>42</v>
      </c>
      <c r="H69" s="91">
        <v>2</v>
      </c>
      <c r="I69" s="91">
        <v>71131000000</v>
      </c>
      <c r="J69" s="9" t="s">
        <v>38</v>
      </c>
      <c r="K69" s="195">
        <v>12449280</v>
      </c>
      <c r="L69" s="3" t="s">
        <v>119</v>
      </c>
      <c r="M69" s="3" t="s">
        <v>185</v>
      </c>
      <c r="N69" s="15" t="s">
        <v>36</v>
      </c>
      <c r="O69" s="3" t="s">
        <v>37</v>
      </c>
      <c r="P69" s="87" t="s">
        <v>35</v>
      </c>
      <c r="Q69" s="81">
        <v>12449280</v>
      </c>
      <c r="R69" s="1" t="s">
        <v>574</v>
      </c>
      <c r="S69" s="15"/>
      <c r="T69" s="213" t="s">
        <v>99</v>
      </c>
      <c r="U69" s="128" t="s">
        <v>215</v>
      </c>
      <c r="V69" s="128" t="s">
        <v>254</v>
      </c>
      <c r="Z69" s="215"/>
      <c r="AA69" s="215"/>
    </row>
    <row r="70" spans="1:27" ht="121.5" customHeight="1" x14ac:dyDescent="0.2">
      <c r="A70" s="15">
        <v>123</v>
      </c>
      <c r="B70" s="9" t="s">
        <v>527</v>
      </c>
      <c r="C70" s="9" t="s">
        <v>528</v>
      </c>
      <c r="D70" s="3" t="s">
        <v>559</v>
      </c>
      <c r="E70" s="87" t="s">
        <v>147</v>
      </c>
      <c r="F70" s="87">
        <v>796</v>
      </c>
      <c r="G70" s="87" t="s">
        <v>42</v>
      </c>
      <c r="H70" s="91">
        <v>1</v>
      </c>
      <c r="I70" s="91">
        <v>71131000000</v>
      </c>
      <c r="J70" s="9" t="s">
        <v>38</v>
      </c>
      <c r="K70" s="195">
        <v>5557725.96</v>
      </c>
      <c r="L70" s="3" t="s">
        <v>119</v>
      </c>
      <c r="M70" s="3" t="s">
        <v>185</v>
      </c>
      <c r="N70" s="164" t="s">
        <v>36</v>
      </c>
      <c r="O70" s="164" t="s">
        <v>37</v>
      </c>
      <c r="P70" s="180" t="s">
        <v>35</v>
      </c>
      <c r="Q70" s="81"/>
      <c r="R70" s="1" t="s">
        <v>575</v>
      </c>
      <c r="S70" s="15"/>
      <c r="T70" s="213" t="s">
        <v>99</v>
      </c>
      <c r="U70" s="128" t="s">
        <v>215</v>
      </c>
      <c r="V70" s="128" t="s">
        <v>250</v>
      </c>
      <c r="Z70" s="215"/>
      <c r="AA70" s="215"/>
    </row>
    <row r="71" spans="1:27" ht="88.5" customHeight="1" x14ac:dyDescent="0.2">
      <c r="A71" s="15">
        <v>124</v>
      </c>
      <c r="B71" s="218" t="s">
        <v>213</v>
      </c>
      <c r="C71" s="180" t="s">
        <v>214</v>
      </c>
      <c r="D71" s="10" t="s">
        <v>532</v>
      </c>
      <c r="E71" s="3" t="s">
        <v>533</v>
      </c>
      <c r="F71" s="87">
        <v>876</v>
      </c>
      <c r="G71" s="87" t="s">
        <v>33</v>
      </c>
      <c r="H71" s="125">
        <v>1</v>
      </c>
      <c r="I71" s="216">
        <v>71112000010</v>
      </c>
      <c r="J71" s="78" t="s">
        <v>210</v>
      </c>
      <c r="K71" s="13">
        <v>2434453.7400000002</v>
      </c>
      <c r="L71" s="3" t="s">
        <v>119</v>
      </c>
      <c r="M71" s="3" t="s">
        <v>153</v>
      </c>
      <c r="N71" s="15" t="s">
        <v>36</v>
      </c>
      <c r="O71" s="1" t="s">
        <v>37</v>
      </c>
      <c r="P71" s="15" t="s">
        <v>35</v>
      </c>
      <c r="Q71" s="81">
        <v>2434453.7400000002</v>
      </c>
      <c r="R71" s="1" t="s">
        <v>564</v>
      </c>
      <c r="S71" s="15"/>
      <c r="T71" s="213" t="s">
        <v>205</v>
      </c>
      <c r="U71" s="128" t="s">
        <v>215</v>
      </c>
      <c r="V71" s="128" t="s">
        <v>547</v>
      </c>
      <c r="Z71" s="215"/>
      <c r="AA71" s="215"/>
    </row>
    <row r="72" spans="1:27" ht="83.25" customHeight="1" x14ac:dyDescent="0.2">
      <c r="A72" s="15">
        <v>125</v>
      </c>
      <c r="B72" s="218" t="s">
        <v>213</v>
      </c>
      <c r="C72" s="180" t="s">
        <v>214</v>
      </c>
      <c r="D72" s="10" t="s">
        <v>534</v>
      </c>
      <c r="E72" s="3" t="s">
        <v>533</v>
      </c>
      <c r="F72" s="87">
        <v>876</v>
      </c>
      <c r="G72" s="87" t="s">
        <v>33</v>
      </c>
      <c r="H72" s="125">
        <v>1</v>
      </c>
      <c r="I72" s="91">
        <v>71112000007</v>
      </c>
      <c r="J72" s="78" t="s">
        <v>577</v>
      </c>
      <c r="K72" s="13">
        <v>1221374.6200000001</v>
      </c>
      <c r="L72" s="3" t="s">
        <v>119</v>
      </c>
      <c r="M72" s="3" t="s">
        <v>153</v>
      </c>
      <c r="N72" s="15" t="s">
        <v>36</v>
      </c>
      <c r="O72" s="1" t="s">
        <v>37</v>
      </c>
      <c r="P72" s="15" t="s">
        <v>35</v>
      </c>
      <c r="Q72" s="81">
        <v>1221374.6200000001</v>
      </c>
      <c r="R72" s="1" t="s">
        <v>331</v>
      </c>
      <c r="S72" s="15"/>
      <c r="T72" s="213" t="s">
        <v>205</v>
      </c>
      <c r="U72" s="128" t="s">
        <v>215</v>
      </c>
      <c r="V72" s="128" t="s">
        <v>547</v>
      </c>
      <c r="Z72" s="215"/>
      <c r="AA72" s="215"/>
    </row>
    <row r="73" spans="1:27" ht="83.25" customHeight="1" x14ac:dyDescent="0.2">
      <c r="A73" s="15">
        <v>126</v>
      </c>
      <c r="B73" s="218" t="s">
        <v>213</v>
      </c>
      <c r="C73" s="180" t="s">
        <v>214</v>
      </c>
      <c r="D73" s="10" t="s">
        <v>535</v>
      </c>
      <c r="E73" s="3" t="s">
        <v>533</v>
      </c>
      <c r="F73" s="87">
        <v>876</v>
      </c>
      <c r="G73" s="87" t="s">
        <v>33</v>
      </c>
      <c r="H73" s="125">
        <v>1</v>
      </c>
      <c r="I73" s="91">
        <v>71112000015</v>
      </c>
      <c r="J73" s="91" t="s">
        <v>578</v>
      </c>
      <c r="K73" s="192">
        <v>1077127.46</v>
      </c>
      <c r="L73" s="3" t="s">
        <v>119</v>
      </c>
      <c r="M73" s="3" t="s">
        <v>153</v>
      </c>
      <c r="N73" s="15" t="s">
        <v>36</v>
      </c>
      <c r="O73" s="1" t="s">
        <v>37</v>
      </c>
      <c r="P73" s="15" t="s">
        <v>35</v>
      </c>
      <c r="Q73" s="81">
        <v>1077127.46</v>
      </c>
      <c r="R73" s="1" t="s">
        <v>565</v>
      </c>
      <c r="S73" s="15"/>
      <c r="T73" s="213" t="s">
        <v>205</v>
      </c>
      <c r="U73" s="128" t="s">
        <v>215</v>
      </c>
      <c r="V73" s="128" t="s">
        <v>547</v>
      </c>
      <c r="Z73" s="215"/>
      <c r="AA73" s="215"/>
    </row>
    <row r="74" spans="1:27" ht="83.25" customHeight="1" x14ac:dyDescent="0.2">
      <c r="A74" s="15">
        <v>127</v>
      </c>
      <c r="B74" s="218" t="s">
        <v>213</v>
      </c>
      <c r="C74" s="180" t="s">
        <v>214</v>
      </c>
      <c r="D74" s="10" t="s">
        <v>536</v>
      </c>
      <c r="E74" s="3" t="s">
        <v>533</v>
      </c>
      <c r="F74" s="87">
        <v>876</v>
      </c>
      <c r="G74" s="87" t="s">
        <v>33</v>
      </c>
      <c r="H74" s="125">
        <v>1</v>
      </c>
      <c r="I74" s="91">
        <v>71112000002</v>
      </c>
      <c r="J74" s="78" t="s">
        <v>579</v>
      </c>
      <c r="K74" s="13">
        <v>910019.24</v>
      </c>
      <c r="L74" s="3" t="s">
        <v>119</v>
      </c>
      <c r="M74" s="3" t="s">
        <v>153</v>
      </c>
      <c r="N74" s="15" t="s">
        <v>36</v>
      </c>
      <c r="O74" s="1" t="s">
        <v>37</v>
      </c>
      <c r="P74" s="15" t="s">
        <v>35</v>
      </c>
      <c r="Q74" s="81">
        <v>910019.24</v>
      </c>
      <c r="R74" s="1" t="s">
        <v>566</v>
      </c>
      <c r="S74" s="15"/>
      <c r="T74" s="213" t="s">
        <v>205</v>
      </c>
      <c r="U74" s="128" t="s">
        <v>215</v>
      </c>
      <c r="V74" s="128" t="s">
        <v>547</v>
      </c>
      <c r="Z74" s="215"/>
      <c r="AA74" s="215"/>
    </row>
    <row r="75" spans="1:27" ht="169.5" customHeight="1" x14ac:dyDescent="0.2">
      <c r="A75" s="15">
        <v>128</v>
      </c>
      <c r="B75" s="218" t="s">
        <v>213</v>
      </c>
      <c r="C75" s="180" t="s">
        <v>214</v>
      </c>
      <c r="D75" s="10" t="s">
        <v>537</v>
      </c>
      <c r="E75" s="3" t="s">
        <v>538</v>
      </c>
      <c r="F75" s="87">
        <v>876</v>
      </c>
      <c r="G75" s="87" t="s">
        <v>33</v>
      </c>
      <c r="H75" s="125">
        <v>1</v>
      </c>
      <c r="I75" s="91">
        <v>71112000006</v>
      </c>
      <c r="J75" s="78" t="s">
        <v>580</v>
      </c>
      <c r="K75" s="13">
        <v>5101122.0999999996</v>
      </c>
      <c r="L75" s="3" t="s">
        <v>119</v>
      </c>
      <c r="M75" s="3" t="s">
        <v>524</v>
      </c>
      <c r="N75" s="15" t="s">
        <v>36</v>
      </c>
      <c r="O75" s="1" t="s">
        <v>37</v>
      </c>
      <c r="P75" s="15" t="s">
        <v>35</v>
      </c>
      <c r="Q75" s="81">
        <v>5101122.0999999996</v>
      </c>
      <c r="R75" s="1" t="s">
        <v>567</v>
      </c>
      <c r="S75" s="15"/>
      <c r="T75" s="213" t="s">
        <v>205</v>
      </c>
      <c r="U75" s="128" t="s">
        <v>215</v>
      </c>
      <c r="V75" s="128" t="s">
        <v>547</v>
      </c>
      <c r="Z75" s="215"/>
      <c r="AA75" s="215"/>
    </row>
    <row r="76" spans="1:27" ht="160.5" customHeight="1" x14ac:dyDescent="0.2">
      <c r="A76" s="15">
        <v>129</v>
      </c>
      <c r="B76" s="218" t="s">
        <v>356</v>
      </c>
      <c r="C76" s="180" t="s">
        <v>357</v>
      </c>
      <c r="D76" s="10" t="s">
        <v>539</v>
      </c>
      <c r="E76" s="3" t="s">
        <v>540</v>
      </c>
      <c r="F76" s="125">
        <v>796</v>
      </c>
      <c r="G76" s="87" t="s">
        <v>42</v>
      </c>
      <c r="H76" s="15">
        <v>1</v>
      </c>
      <c r="I76" s="216">
        <v>71131000000</v>
      </c>
      <c r="J76" s="217" t="s">
        <v>581</v>
      </c>
      <c r="K76" s="13">
        <v>950466.67</v>
      </c>
      <c r="L76" s="3" t="s">
        <v>119</v>
      </c>
      <c r="M76" s="3" t="s">
        <v>185</v>
      </c>
      <c r="N76" s="15" t="s">
        <v>36</v>
      </c>
      <c r="O76" s="1" t="s">
        <v>37</v>
      </c>
      <c r="P76" s="15" t="s">
        <v>35</v>
      </c>
      <c r="Q76" s="81">
        <v>950466.67</v>
      </c>
      <c r="R76" s="1" t="s">
        <v>568</v>
      </c>
      <c r="S76" s="15"/>
      <c r="T76" s="213" t="s">
        <v>205</v>
      </c>
      <c r="U76" s="128" t="s">
        <v>215</v>
      </c>
      <c r="V76" s="128" t="s">
        <v>254</v>
      </c>
      <c r="Z76" s="215"/>
      <c r="AA76" s="215"/>
    </row>
    <row r="77" spans="1:27" ht="108.75" customHeight="1" x14ac:dyDescent="0.2">
      <c r="A77" s="15">
        <v>130</v>
      </c>
      <c r="B77" s="218" t="s">
        <v>371</v>
      </c>
      <c r="C77" s="180" t="s">
        <v>372</v>
      </c>
      <c r="D77" s="10" t="s">
        <v>541</v>
      </c>
      <c r="E77" s="3" t="s">
        <v>147</v>
      </c>
      <c r="F77" s="3">
        <v>876</v>
      </c>
      <c r="G77" s="3" t="s">
        <v>33</v>
      </c>
      <c r="H77" s="10">
        <v>1</v>
      </c>
      <c r="I77" s="219">
        <v>71131000000</v>
      </c>
      <c r="J77" s="220" t="s">
        <v>581</v>
      </c>
      <c r="K77" s="13">
        <v>504948.1</v>
      </c>
      <c r="L77" s="3" t="s">
        <v>119</v>
      </c>
      <c r="M77" s="3" t="s">
        <v>185</v>
      </c>
      <c r="N77" s="15" t="s">
        <v>36</v>
      </c>
      <c r="O77" s="15" t="s">
        <v>37</v>
      </c>
      <c r="P77" s="15" t="s">
        <v>35</v>
      </c>
      <c r="Q77" s="81">
        <v>504948.1</v>
      </c>
      <c r="R77" s="1" t="s">
        <v>568</v>
      </c>
      <c r="S77" s="15"/>
      <c r="T77" s="213" t="s">
        <v>205</v>
      </c>
      <c r="U77" s="128" t="s">
        <v>215</v>
      </c>
      <c r="V77" s="128" t="s">
        <v>254</v>
      </c>
      <c r="Z77" s="215"/>
      <c r="AA77" s="215"/>
    </row>
    <row r="78" spans="1:27" ht="75.75" customHeight="1" x14ac:dyDescent="0.2">
      <c r="A78" s="15">
        <v>131</v>
      </c>
      <c r="B78" s="9" t="s">
        <v>542</v>
      </c>
      <c r="C78" s="9" t="s">
        <v>543</v>
      </c>
      <c r="D78" s="10" t="s">
        <v>544</v>
      </c>
      <c r="E78" s="3" t="s">
        <v>545</v>
      </c>
      <c r="F78" s="87">
        <v>876</v>
      </c>
      <c r="G78" s="87" t="s">
        <v>33</v>
      </c>
      <c r="H78" s="125">
        <v>1</v>
      </c>
      <c r="I78" s="216">
        <v>71112000017</v>
      </c>
      <c r="J78" s="217" t="s">
        <v>582</v>
      </c>
      <c r="K78" s="13">
        <v>435287.82</v>
      </c>
      <c r="L78" s="3" t="s">
        <v>119</v>
      </c>
      <c r="M78" s="3" t="s">
        <v>211</v>
      </c>
      <c r="N78" s="15" t="s">
        <v>36</v>
      </c>
      <c r="O78" s="15" t="s">
        <v>37</v>
      </c>
      <c r="P78" s="15" t="s">
        <v>35</v>
      </c>
      <c r="Q78" s="13">
        <v>435287.82</v>
      </c>
      <c r="R78" s="1" t="s">
        <v>569</v>
      </c>
      <c r="S78" s="15"/>
      <c r="T78" s="213" t="s">
        <v>205</v>
      </c>
      <c r="U78" s="128" t="s">
        <v>215</v>
      </c>
      <c r="V78" s="128" t="s">
        <v>251</v>
      </c>
      <c r="Z78" s="215"/>
      <c r="AA78" s="215"/>
    </row>
    <row r="79" spans="1:27" ht="106.5" customHeight="1" x14ac:dyDescent="0.2">
      <c r="A79" s="15">
        <v>132</v>
      </c>
      <c r="B79" s="218" t="s">
        <v>371</v>
      </c>
      <c r="C79" s="180" t="s">
        <v>372</v>
      </c>
      <c r="D79" s="10" t="s">
        <v>546</v>
      </c>
      <c r="E79" s="3" t="s">
        <v>147</v>
      </c>
      <c r="F79" s="3">
        <v>876</v>
      </c>
      <c r="G79" s="3" t="s">
        <v>33</v>
      </c>
      <c r="H79" s="10">
        <v>1</v>
      </c>
      <c r="I79" s="219">
        <v>71131000000</v>
      </c>
      <c r="J79" s="220" t="s">
        <v>581</v>
      </c>
      <c r="K79" s="13">
        <v>2414937.46</v>
      </c>
      <c r="L79" s="3" t="s">
        <v>119</v>
      </c>
      <c r="M79" s="3" t="s">
        <v>185</v>
      </c>
      <c r="N79" s="15" t="s">
        <v>36</v>
      </c>
      <c r="O79" s="15" t="s">
        <v>37</v>
      </c>
      <c r="P79" s="133" t="s">
        <v>37</v>
      </c>
      <c r="Q79" s="81">
        <v>2414937.46</v>
      </c>
      <c r="R79" s="1" t="s">
        <v>503</v>
      </c>
      <c r="S79" s="15"/>
      <c r="T79" s="213" t="s">
        <v>205</v>
      </c>
      <c r="U79" s="128" t="s">
        <v>215</v>
      </c>
      <c r="V79" s="128" t="s">
        <v>254</v>
      </c>
      <c r="Z79" s="215"/>
      <c r="AA79" s="215"/>
    </row>
    <row r="80" spans="1:27" ht="21" customHeight="1" x14ac:dyDescent="0.2">
      <c r="A80" s="341" t="s">
        <v>207</v>
      </c>
      <c r="B80" s="341"/>
      <c r="C80" s="341"/>
      <c r="D80" s="341"/>
      <c r="E80" s="341"/>
      <c r="F80" s="341"/>
      <c r="G80" s="341"/>
      <c r="H80" s="341"/>
      <c r="I80" s="341"/>
      <c r="J80" s="341"/>
      <c r="K80" s="221">
        <f>SUM(K69:K79)</f>
        <v>33056743.170000009</v>
      </c>
      <c r="L80" s="342"/>
      <c r="M80" s="343"/>
      <c r="N80" s="343"/>
      <c r="O80" s="343"/>
      <c r="P80" s="343"/>
      <c r="Q80" s="124">
        <f>SUM(Q69:Q79)</f>
        <v>27499017.210000001</v>
      </c>
      <c r="R80" s="343"/>
      <c r="S80" s="343"/>
      <c r="U80" s="222"/>
      <c r="V80" s="222"/>
    </row>
    <row r="81" spans="1:22" ht="21" customHeight="1" x14ac:dyDescent="0.2">
      <c r="A81" s="354" t="s">
        <v>272</v>
      </c>
      <c r="B81" s="354"/>
      <c r="C81" s="354"/>
      <c r="D81" s="354"/>
      <c r="E81" s="354"/>
      <c r="F81" s="354"/>
      <c r="G81" s="354"/>
      <c r="H81" s="354"/>
      <c r="I81" s="354"/>
      <c r="J81" s="354"/>
      <c r="K81" s="11">
        <f>K22+K25+K38+K41+K44+K50+K53+K57+K61+K64+K67+K80</f>
        <v>70624226.030000001</v>
      </c>
      <c r="L81" s="352"/>
      <c r="M81" s="352"/>
      <c r="N81" s="352"/>
      <c r="O81" s="352"/>
      <c r="P81" s="352"/>
      <c r="Q81" s="11">
        <f>Q22+Q38+Q50+Q53+Q57+Q61+Q80</f>
        <v>43184423.5</v>
      </c>
      <c r="R81" s="352"/>
      <c r="S81" s="352"/>
      <c r="U81" s="1"/>
      <c r="V81" s="1"/>
    </row>
    <row r="82" spans="1:22" ht="21" customHeight="1" x14ac:dyDescent="0.2">
      <c r="A82" s="354" t="s">
        <v>273</v>
      </c>
      <c r="B82" s="354"/>
      <c r="C82" s="354"/>
      <c r="D82" s="354"/>
      <c r="E82" s="354"/>
      <c r="F82" s="354"/>
      <c r="G82" s="354"/>
      <c r="H82" s="354"/>
      <c r="I82" s="354"/>
      <c r="J82" s="354"/>
      <c r="K82" s="245">
        <f>'1 квартал 2022'!K87+'2 квартал 2022'!K87+'3 квартал 2022'!K61+'4 квартал 2022'!K81</f>
        <v>399221543.92000008</v>
      </c>
      <c r="L82" s="352"/>
      <c r="M82" s="352"/>
      <c r="N82" s="352"/>
      <c r="O82" s="352"/>
      <c r="P82" s="352"/>
      <c r="Q82" s="245">
        <f>'1 квартал 2022'!Q87+'2 квартал 2022'!Q87+'3 квартал 2022'!Q61+'4 квартал 2022'!Q81</f>
        <v>88997325.719999999</v>
      </c>
      <c r="R82" s="352"/>
      <c r="S82" s="352"/>
      <c r="U82" s="222"/>
      <c r="V82" s="222"/>
    </row>
    <row r="84" spans="1:22" x14ac:dyDescent="0.2">
      <c r="A84" s="353" t="s">
        <v>585</v>
      </c>
      <c r="B84" s="353"/>
      <c r="C84" s="353"/>
      <c r="D84" s="353"/>
      <c r="E84" s="353"/>
      <c r="F84" s="353"/>
      <c r="G84" s="353"/>
      <c r="H84" s="353"/>
      <c r="I84" s="353"/>
      <c r="J84" s="353"/>
      <c r="K84" s="353"/>
      <c r="L84" s="353"/>
      <c r="M84" s="353"/>
      <c r="N84" s="353"/>
      <c r="O84" s="353"/>
      <c r="P84" s="353"/>
      <c r="Q84" s="353"/>
      <c r="R84" s="353"/>
      <c r="S84" s="353"/>
      <c r="T84" s="102"/>
    </row>
    <row r="85" spans="1:22" x14ac:dyDescent="0.2">
      <c r="A85" s="353"/>
      <c r="B85" s="353"/>
      <c r="C85" s="353"/>
      <c r="D85" s="353"/>
      <c r="E85" s="353"/>
      <c r="F85" s="353"/>
      <c r="G85" s="353"/>
      <c r="H85" s="353"/>
      <c r="I85" s="353"/>
      <c r="J85" s="353"/>
      <c r="K85" s="353"/>
      <c r="L85" s="353"/>
      <c r="M85" s="353"/>
      <c r="N85" s="353"/>
      <c r="O85" s="353"/>
      <c r="P85" s="353"/>
      <c r="Q85" s="353"/>
      <c r="R85" s="353"/>
      <c r="S85" s="353"/>
      <c r="T85" s="102"/>
    </row>
    <row r="86" spans="1:22" x14ac:dyDescent="0.2">
      <c r="A86" s="225"/>
      <c r="B86" s="225"/>
      <c r="C86" s="225"/>
      <c r="D86" s="225" t="s">
        <v>47</v>
      </c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 t="s">
        <v>47</v>
      </c>
      <c r="R86" s="225"/>
      <c r="S86" s="225"/>
      <c r="T86" s="102"/>
    </row>
    <row r="87" spans="1:22" ht="15" customHeight="1" x14ac:dyDescent="0.2">
      <c r="A87" s="353" t="s">
        <v>586</v>
      </c>
      <c r="B87" s="353"/>
      <c r="C87" s="353"/>
      <c r="D87" s="353"/>
      <c r="E87" s="353"/>
      <c r="F87" s="353"/>
      <c r="G87" s="353"/>
      <c r="H87" s="353"/>
      <c r="I87" s="353"/>
      <c r="J87" s="353"/>
      <c r="K87" s="353"/>
      <c r="L87" s="353"/>
      <c r="M87" s="353"/>
      <c r="N87" s="353"/>
      <c r="O87" s="353"/>
      <c r="P87" s="353"/>
      <c r="Q87" s="353"/>
      <c r="R87" s="353"/>
      <c r="S87" s="353"/>
      <c r="T87" s="102"/>
    </row>
    <row r="88" spans="1:22" x14ac:dyDescent="0.2">
      <c r="A88" s="353"/>
      <c r="B88" s="353"/>
      <c r="C88" s="353"/>
      <c r="D88" s="353"/>
      <c r="E88" s="353"/>
      <c r="F88" s="353"/>
      <c r="G88" s="353"/>
      <c r="H88" s="353"/>
      <c r="I88" s="353"/>
      <c r="J88" s="353"/>
      <c r="K88" s="353"/>
      <c r="L88" s="353"/>
      <c r="M88" s="353"/>
      <c r="N88" s="353"/>
      <c r="O88" s="353"/>
      <c r="P88" s="353"/>
      <c r="Q88" s="353"/>
      <c r="R88" s="353"/>
      <c r="S88" s="353"/>
      <c r="T88" s="102"/>
    </row>
    <row r="90" spans="1:22" ht="34.5" customHeight="1" x14ac:dyDescent="0.2">
      <c r="A90" s="316" t="s">
        <v>0</v>
      </c>
      <c r="B90" s="313" t="s">
        <v>1</v>
      </c>
      <c r="C90" s="313" t="s">
        <v>2</v>
      </c>
      <c r="D90" s="319" t="s">
        <v>21</v>
      </c>
      <c r="E90" s="320"/>
      <c r="F90" s="320"/>
      <c r="G90" s="320"/>
      <c r="H90" s="320"/>
      <c r="I90" s="320"/>
      <c r="J90" s="320"/>
      <c r="K90" s="320"/>
      <c r="L90" s="320"/>
      <c r="M90" s="321"/>
      <c r="N90" s="313" t="s">
        <v>15</v>
      </c>
      <c r="O90" s="313" t="s">
        <v>16</v>
      </c>
      <c r="P90" s="313" t="s">
        <v>18</v>
      </c>
      <c r="Q90" s="313" t="s">
        <v>224</v>
      </c>
      <c r="R90" s="313" t="s">
        <v>19</v>
      </c>
      <c r="S90" s="313" t="s">
        <v>20</v>
      </c>
      <c r="T90" s="102"/>
    </row>
    <row r="91" spans="1:22" ht="53.25" customHeight="1" x14ac:dyDescent="0.2">
      <c r="A91" s="317"/>
      <c r="B91" s="314"/>
      <c r="C91" s="314"/>
      <c r="D91" s="313" t="s">
        <v>3</v>
      </c>
      <c r="E91" s="313" t="s">
        <v>4</v>
      </c>
      <c r="F91" s="319" t="s">
        <v>5</v>
      </c>
      <c r="G91" s="321"/>
      <c r="H91" s="316" t="s">
        <v>8</v>
      </c>
      <c r="I91" s="319" t="s">
        <v>9</v>
      </c>
      <c r="J91" s="321"/>
      <c r="K91" s="313" t="s">
        <v>11</v>
      </c>
      <c r="L91" s="319" t="s">
        <v>12</v>
      </c>
      <c r="M91" s="321"/>
      <c r="N91" s="314"/>
      <c r="O91" s="315"/>
      <c r="P91" s="315"/>
      <c r="Q91" s="314"/>
      <c r="R91" s="314"/>
      <c r="S91" s="314"/>
      <c r="T91" s="102"/>
      <c r="U91" s="241"/>
    </row>
    <row r="92" spans="1:22" ht="103.5" customHeight="1" x14ac:dyDescent="0.2">
      <c r="A92" s="318"/>
      <c r="B92" s="315"/>
      <c r="C92" s="315"/>
      <c r="D92" s="323"/>
      <c r="E92" s="323"/>
      <c r="F92" s="1" t="s">
        <v>6</v>
      </c>
      <c r="G92" s="1" t="s">
        <v>7</v>
      </c>
      <c r="H92" s="322"/>
      <c r="I92" s="1" t="s">
        <v>10</v>
      </c>
      <c r="J92" s="1" t="s">
        <v>7</v>
      </c>
      <c r="K92" s="323"/>
      <c r="L92" s="1" t="s">
        <v>13</v>
      </c>
      <c r="M92" s="1" t="s">
        <v>14</v>
      </c>
      <c r="N92" s="315"/>
      <c r="O92" s="1" t="s">
        <v>17</v>
      </c>
      <c r="P92" s="1" t="s">
        <v>17</v>
      </c>
      <c r="Q92" s="315"/>
      <c r="R92" s="315"/>
      <c r="S92" s="315"/>
      <c r="T92" s="102"/>
    </row>
    <row r="93" spans="1:22" x14ac:dyDescent="0.2">
      <c r="A93" s="1">
        <v>1</v>
      </c>
      <c r="B93" s="1">
        <v>2</v>
      </c>
      <c r="C93" s="1">
        <v>3</v>
      </c>
      <c r="D93" s="1">
        <v>4</v>
      </c>
      <c r="E93" s="1">
        <v>5</v>
      </c>
      <c r="F93" s="1">
        <v>6</v>
      </c>
      <c r="G93" s="1">
        <v>7</v>
      </c>
      <c r="H93" s="1">
        <v>8</v>
      </c>
      <c r="I93" s="1">
        <v>9</v>
      </c>
      <c r="J93" s="1">
        <v>10</v>
      </c>
      <c r="K93" s="1">
        <v>11</v>
      </c>
      <c r="L93" s="1">
        <v>12</v>
      </c>
      <c r="M93" s="1">
        <v>13</v>
      </c>
      <c r="N93" s="1">
        <v>14</v>
      </c>
      <c r="O93" s="1">
        <v>15</v>
      </c>
      <c r="P93" s="1">
        <v>16</v>
      </c>
      <c r="Q93" s="1">
        <v>17</v>
      </c>
      <c r="R93" s="1">
        <v>18</v>
      </c>
      <c r="S93" s="1">
        <v>21</v>
      </c>
      <c r="T93" s="102"/>
    </row>
    <row r="94" spans="1:22" ht="61.5" customHeight="1" x14ac:dyDescent="0.2">
      <c r="A94" s="1">
        <v>1</v>
      </c>
      <c r="B94" s="2" t="s">
        <v>39</v>
      </c>
      <c r="C94" s="2" t="s">
        <v>129</v>
      </c>
      <c r="D94" s="10" t="s">
        <v>239</v>
      </c>
      <c r="E94" s="3" t="s">
        <v>130</v>
      </c>
      <c r="F94" s="3">
        <v>168</v>
      </c>
      <c r="G94" s="4" t="s">
        <v>123</v>
      </c>
      <c r="H94" s="5">
        <v>365</v>
      </c>
      <c r="I94" s="6">
        <v>71116000000</v>
      </c>
      <c r="J94" s="7" t="s">
        <v>274</v>
      </c>
      <c r="K94" s="13">
        <v>2115333.33</v>
      </c>
      <c r="L94" s="8" t="s">
        <v>119</v>
      </c>
      <c r="M94" s="8" t="s">
        <v>185</v>
      </c>
      <c r="N94" s="15" t="s">
        <v>36</v>
      </c>
      <c r="O94" s="1" t="s">
        <v>37</v>
      </c>
      <c r="P94" s="133" t="s">
        <v>37</v>
      </c>
      <c r="Q94" s="1"/>
      <c r="R94" s="1"/>
      <c r="S94" s="1"/>
      <c r="T94" s="102"/>
    </row>
    <row r="95" spans="1:22" ht="60.75" customHeight="1" x14ac:dyDescent="0.2">
      <c r="A95" s="1">
        <v>2</v>
      </c>
      <c r="B95" s="2" t="s">
        <v>39</v>
      </c>
      <c r="C95" s="2" t="s">
        <v>129</v>
      </c>
      <c r="D95" s="10" t="s">
        <v>239</v>
      </c>
      <c r="E95" s="3" t="s">
        <v>130</v>
      </c>
      <c r="F95" s="3">
        <v>168</v>
      </c>
      <c r="G95" s="4" t="s">
        <v>123</v>
      </c>
      <c r="H95" s="5">
        <v>515</v>
      </c>
      <c r="I95" s="6">
        <v>71100000000</v>
      </c>
      <c r="J95" s="7" t="s">
        <v>221</v>
      </c>
      <c r="K95" s="13">
        <v>5300333.33</v>
      </c>
      <c r="L95" s="8" t="s">
        <v>119</v>
      </c>
      <c r="M95" s="8" t="s">
        <v>185</v>
      </c>
      <c r="N95" s="15" t="s">
        <v>36</v>
      </c>
      <c r="O95" s="1" t="s">
        <v>37</v>
      </c>
      <c r="P95" s="133" t="s">
        <v>37</v>
      </c>
      <c r="Q95" s="1"/>
      <c r="R95" s="1"/>
      <c r="S95" s="1"/>
      <c r="T95" s="102"/>
    </row>
    <row r="96" spans="1:22" ht="38.25" x14ac:dyDescent="0.2">
      <c r="A96" s="1">
        <v>3</v>
      </c>
      <c r="B96" s="9" t="s">
        <v>150</v>
      </c>
      <c r="C96" s="9" t="s">
        <v>151</v>
      </c>
      <c r="D96" s="3" t="s">
        <v>506</v>
      </c>
      <c r="E96" s="87" t="s">
        <v>440</v>
      </c>
      <c r="F96" s="3">
        <v>796</v>
      </c>
      <c r="G96" s="87" t="s">
        <v>42</v>
      </c>
      <c r="H96" s="91">
        <v>22</v>
      </c>
      <c r="I96" s="91">
        <v>71131000000</v>
      </c>
      <c r="J96" s="9" t="s">
        <v>38</v>
      </c>
      <c r="K96" s="195">
        <v>139373.34</v>
      </c>
      <c r="L96" s="1" t="s">
        <v>119</v>
      </c>
      <c r="M96" s="1" t="s">
        <v>119</v>
      </c>
      <c r="N96" s="164" t="s">
        <v>36</v>
      </c>
      <c r="O96" s="164" t="s">
        <v>37</v>
      </c>
      <c r="P96" s="166" t="s">
        <v>37</v>
      </c>
      <c r="Q96" s="1"/>
      <c r="R96" s="1"/>
      <c r="S96" s="1"/>
      <c r="T96" s="102"/>
    </row>
    <row r="97" spans="1:20" ht="38.25" x14ac:dyDescent="0.2">
      <c r="A97" s="1">
        <v>4</v>
      </c>
      <c r="B97" s="9" t="s">
        <v>150</v>
      </c>
      <c r="C97" s="9" t="s">
        <v>151</v>
      </c>
      <c r="D97" s="3" t="s">
        <v>506</v>
      </c>
      <c r="E97" s="87" t="s">
        <v>440</v>
      </c>
      <c r="F97" s="3">
        <v>796</v>
      </c>
      <c r="G97" s="87" t="s">
        <v>42</v>
      </c>
      <c r="H97" s="91">
        <v>10</v>
      </c>
      <c r="I97" s="91">
        <v>71131000000</v>
      </c>
      <c r="J97" s="9" t="s">
        <v>38</v>
      </c>
      <c r="K97" s="195">
        <v>336380</v>
      </c>
      <c r="L97" s="1" t="s">
        <v>119</v>
      </c>
      <c r="M97" s="1" t="s">
        <v>185</v>
      </c>
      <c r="N97" s="164" t="s">
        <v>36</v>
      </c>
      <c r="O97" s="164" t="s">
        <v>37</v>
      </c>
      <c r="P97" s="166" t="s">
        <v>37</v>
      </c>
      <c r="Q97" s="1"/>
      <c r="R97" s="1"/>
      <c r="S97" s="1"/>
      <c r="T97" s="102"/>
    </row>
    <row r="98" spans="1:20" s="243" customFormat="1" ht="38.25" x14ac:dyDescent="0.25">
      <c r="A98" s="1">
        <v>5</v>
      </c>
      <c r="B98" s="9" t="s">
        <v>371</v>
      </c>
      <c r="C98" s="9" t="s">
        <v>372</v>
      </c>
      <c r="D98" s="10" t="s">
        <v>373</v>
      </c>
      <c r="E98" s="87" t="s">
        <v>440</v>
      </c>
      <c r="F98" s="164">
        <v>876</v>
      </c>
      <c r="G98" s="87" t="s">
        <v>33</v>
      </c>
      <c r="H98" s="91">
        <v>1</v>
      </c>
      <c r="I98" s="91">
        <v>71131000000</v>
      </c>
      <c r="J98" s="78" t="s">
        <v>38</v>
      </c>
      <c r="K98" s="191">
        <v>556926.66</v>
      </c>
      <c r="L98" s="1" t="s">
        <v>119</v>
      </c>
      <c r="M98" s="1" t="s">
        <v>119</v>
      </c>
      <c r="N98" s="164" t="s">
        <v>36</v>
      </c>
      <c r="O98" s="164" t="s">
        <v>37</v>
      </c>
      <c r="P98" s="166" t="s">
        <v>37</v>
      </c>
      <c r="Q98" s="242"/>
      <c r="R98" s="242"/>
      <c r="S98" s="242"/>
    </row>
    <row r="99" spans="1:20" s="243" customFormat="1" ht="38.25" x14ac:dyDescent="0.25">
      <c r="A99" s="1">
        <v>6</v>
      </c>
      <c r="B99" s="9" t="s">
        <v>371</v>
      </c>
      <c r="C99" s="9" t="s">
        <v>372</v>
      </c>
      <c r="D99" s="10" t="s">
        <v>373</v>
      </c>
      <c r="E99" s="87" t="s">
        <v>440</v>
      </c>
      <c r="F99" s="164">
        <v>876</v>
      </c>
      <c r="G99" s="87" t="s">
        <v>33</v>
      </c>
      <c r="H99" s="91">
        <v>1</v>
      </c>
      <c r="I99" s="91">
        <v>71131000000</v>
      </c>
      <c r="J99" s="78" t="s">
        <v>38</v>
      </c>
      <c r="K99" s="191">
        <v>889138</v>
      </c>
      <c r="L99" s="1" t="s">
        <v>119</v>
      </c>
      <c r="M99" s="1" t="s">
        <v>119</v>
      </c>
      <c r="N99" s="164" t="s">
        <v>36</v>
      </c>
      <c r="O99" s="164" t="s">
        <v>37</v>
      </c>
      <c r="P99" s="166" t="s">
        <v>37</v>
      </c>
      <c r="Q99" s="242"/>
      <c r="R99" s="242"/>
      <c r="S99" s="242"/>
    </row>
    <row r="100" spans="1:20" s="243" customFormat="1" ht="48.75" customHeight="1" x14ac:dyDescent="0.25">
      <c r="A100" s="1">
        <v>7</v>
      </c>
      <c r="B100" s="9" t="s">
        <v>150</v>
      </c>
      <c r="C100" s="9" t="s">
        <v>151</v>
      </c>
      <c r="D100" s="10" t="s">
        <v>374</v>
      </c>
      <c r="E100" s="87" t="s">
        <v>440</v>
      </c>
      <c r="F100" s="164">
        <v>876</v>
      </c>
      <c r="G100" s="87" t="s">
        <v>33</v>
      </c>
      <c r="H100" s="91">
        <v>1</v>
      </c>
      <c r="I100" s="91">
        <v>71131000000</v>
      </c>
      <c r="J100" s="78" t="s">
        <v>38</v>
      </c>
      <c r="K100" s="191">
        <v>1623135.76</v>
      </c>
      <c r="L100" s="1" t="s">
        <v>119</v>
      </c>
      <c r="M100" s="1" t="s">
        <v>119</v>
      </c>
      <c r="N100" s="164" t="s">
        <v>36</v>
      </c>
      <c r="O100" s="164" t="s">
        <v>37</v>
      </c>
      <c r="P100" s="166" t="s">
        <v>37</v>
      </c>
      <c r="Q100" s="242"/>
      <c r="R100" s="242"/>
      <c r="S100" s="242"/>
    </row>
    <row r="101" spans="1:20" s="243" customFormat="1" ht="96.75" customHeight="1" x14ac:dyDescent="0.25">
      <c r="A101" s="1">
        <v>8</v>
      </c>
      <c r="B101" s="9" t="s">
        <v>148</v>
      </c>
      <c r="C101" s="9" t="s">
        <v>149</v>
      </c>
      <c r="D101" s="3" t="s">
        <v>560</v>
      </c>
      <c r="E101" s="87" t="s">
        <v>576</v>
      </c>
      <c r="F101" s="164">
        <v>796</v>
      </c>
      <c r="G101" s="87" t="s">
        <v>42</v>
      </c>
      <c r="H101" s="91">
        <v>1</v>
      </c>
      <c r="I101" s="205">
        <v>71131000000</v>
      </c>
      <c r="J101" s="206" t="s">
        <v>38</v>
      </c>
      <c r="K101" s="13">
        <v>2253416.66</v>
      </c>
      <c r="L101" s="1" t="s">
        <v>119</v>
      </c>
      <c r="M101" s="1" t="s">
        <v>185</v>
      </c>
      <c r="N101" s="93" t="s">
        <v>36</v>
      </c>
      <c r="O101" s="87" t="s">
        <v>37</v>
      </c>
      <c r="P101" s="104" t="s">
        <v>37</v>
      </c>
      <c r="Q101" s="242"/>
      <c r="R101" s="242"/>
      <c r="S101" s="242"/>
    </row>
    <row r="102" spans="1:20" s="243" customFormat="1" ht="109.5" customHeight="1" x14ac:dyDescent="0.25">
      <c r="A102" s="1">
        <v>9</v>
      </c>
      <c r="B102" s="9" t="s">
        <v>148</v>
      </c>
      <c r="C102" s="9" t="s">
        <v>149</v>
      </c>
      <c r="D102" s="3" t="s">
        <v>561</v>
      </c>
      <c r="E102" s="87" t="s">
        <v>152</v>
      </c>
      <c r="F102" s="87">
        <v>796</v>
      </c>
      <c r="G102" s="87" t="s">
        <v>42</v>
      </c>
      <c r="H102" s="91">
        <v>1</v>
      </c>
      <c r="I102" s="91">
        <v>71131000000</v>
      </c>
      <c r="J102" s="9" t="s">
        <v>38</v>
      </c>
      <c r="K102" s="13">
        <v>389913.34</v>
      </c>
      <c r="L102" s="1" t="s">
        <v>119</v>
      </c>
      <c r="M102" s="1" t="s">
        <v>119</v>
      </c>
      <c r="N102" s="93" t="s">
        <v>36</v>
      </c>
      <c r="O102" s="87" t="s">
        <v>37</v>
      </c>
      <c r="P102" s="104" t="s">
        <v>37</v>
      </c>
      <c r="Q102" s="242"/>
      <c r="R102" s="242"/>
      <c r="S102" s="242"/>
    </row>
    <row r="103" spans="1:20" s="243" customFormat="1" ht="97.5" customHeight="1" x14ac:dyDescent="0.25">
      <c r="A103" s="1">
        <v>10</v>
      </c>
      <c r="B103" s="9" t="s">
        <v>150</v>
      </c>
      <c r="C103" s="9" t="s">
        <v>151</v>
      </c>
      <c r="D103" s="3" t="s">
        <v>374</v>
      </c>
      <c r="E103" s="87" t="s">
        <v>576</v>
      </c>
      <c r="F103" s="87">
        <v>796</v>
      </c>
      <c r="G103" s="87" t="s">
        <v>42</v>
      </c>
      <c r="H103" s="91">
        <v>17</v>
      </c>
      <c r="I103" s="91">
        <v>71131000000</v>
      </c>
      <c r="J103" s="9" t="s">
        <v>38</v>
      </c>
      <c r="K103" s="77">
        <v>577434.80000000005</v>
      </c>
      <c r="L103" s="1" t="s">
        <v>119</v>
      </c>
      <c r="M103" s="1" t="s">
        <v>185</v>
      </c>
      <c r="N103" s="93" t="s">
        <v>36</v>
      </c>
      <c r="O103" s="87" t="s">
        <v>37</v>
      </c>
      <c r="P103" s="104" t="s">
        <v>37</v>
      </c>
      <c r="Q103" s="242"/>
      <c r="R103" s="242"/>
      <c r="S103" s="242"/>
    </row>
    <row r="104" spans="1:20" s="243" customFormat="1" ht="96.75" customHeight="1" x14ac:dyDescent="0.25">
      <c r="A104" s="1">
        <v>11</v>
      </c>
      <c r="B104" s="9" t="s">
        <v>150</v>
      </c>
      <c r="C104" s="9" t="s">
        <v>151</v>
      </c>
      <c r="D104" s="3" t="s">
        <v>554</v>
      </c>
      <c r="E104" s="87" t="s">
        <v>576</v>
      </c>
      <c r="F104" s="87">
        <v>796</v>
      </c>
      <c r="G104" s="87" t="s">
        <v>42</v>
      </c>
      <c r="H104" s="91">
        <v>3</v>
      </c>
      <c r="I104" s="91">
        <v>71131000000</v>
      </c>
      <c r="J104" s="9" t="s">
        <v>38</v>
      </c>
      <c r="K104" s="192">
        <v>967680</v>
      </c>
      <c r="L104" s="209" t="s">
        <v>119</v>
      </c>
      <c r="M104" s="1" t="s">
        <v>185</v>
      </c>
      <c r="N104" s="1" t="s">
        <v>36</v>
      </c>
      <c r="O104" s="209" t="s">
        <v>37</v>
      </c>
      <c r="P104" s="233" t="s">
        <v>37</v>
      </c>
      <c r="Q104" s="242"/>
      <c r="R104" s="242"/>
      <c r="S104" s="242"/>
    </row>
    <row r="105" spans="1:20" s="243" customFormat="1" ht="52.5" customHeight="1" x14ac:dyDescent="0.25">
      <c r="A105" s="1">
        <v>12</v>
      </c>
      <c r="B105" s="184" t="s">
        <v>167</v>
      </c>
      <c r="C105" s="184" t="s">
        <v>194</v>
      </c>
      <c r="D105" s="10" t="s">
        <v>276</v>
      </c>
      <c r="E105" s="168" t="s">
        <v>488</v>
      </c>
      <c r="F105" s="169">
        <v>839</v>
      </c>
      <c r="G105" s="170" t="s">
        <v>141</v>
      </c>
      <c r="H105" s="169">
        <v>1</v>
      </c>
      <c r="I105" s="236">
        <v>71131000000</v>
      </c>
      <c r="J105" s="85" t="s">
        <v>302</v>
      </c>
      <c r="K105" s="81">
        <v>325858.67</v>
      </c>
      <c r="L105" s="1" t="s">
        <v>136</v>
      </c>
      <c r="M105" s="1" t="s">
        <v>119</v>
      </c>
      <c r="N105" s="1" t="s">
        <v>36</v>
      </c>
      <c r="O105" s="1" t="s">
        <v>37</v>
      </c>
      <c r="P105" s="166" t="s">
        <v>37</v>
      </c>
      <c r="Q105" s="242"/>
      <c r="R105" s="242"/>
      <c r="S105" s="242"/>
    </row>
    <row r="106" spans="1:20" s="243" customFormat="1" ht="93" customHeight="1" x14ac:dyDescent="0.25">
      <c r="A106" s="1">
        <v>13</v>
      </c>
      <c r="B106" s="218" t="s">
        <v>371</v>
      </c>
      <c r="C106" s="180" t="s">
        <v>372</v>
      </c>
      <c r="D106" s="10" t="s">
        <v>546</v>
      </c>
      <c r="E106" s="3" t="s">
        <v>576</v>
      </c>
      <c r="F106" s="3">
        <v>876</v>
      </c>
      <c r="G106" s="3" t="s">
        <v>33</v>
      </c>
      <c r="H106" s="10">
        <v>1</v>
      </c>
      <c r="I106" s="219">
        <v>71131000000</v>
      </c>
      <c r="J106" s="220" t="s">
        <v>531</v>
      </c>
      <c r="K106" s="13">
        <v>2414937.46</v>
      </c>
      <c r="L106" s="3" t="s">
        <v>119</v>
      </c>
      <c r="M106" s="3" t="s">
        <v>185</v>
      </c>
      <c r="N106" s="15" t="s">
        <v>36</v>
      </c>
      <c r="O106" s="15" t="s">
        <v>37</v>
      </c>
      <c r="P106" s="133" t="s">
        <v>37</v>
      </c>
      <c r="Q106" s="242"/>
      <c r="R106" s="242"/>
      <c r="S106" s="242"/>
    </row>
    <row r="107" spans="1:20" ht="20.25" customHeight="1" x14ac:dyDescent="0.2">
      <c r="A107" s="345" t="s">
        <v>233</v>
      </c>
      <c r="B107" s="346"/>
      <c r="C107" s="346"/>
      <c r="D107" s="346"/>
      <c r="E107" s="346"/>
      <c r="F107" s="346"/>
      <c r="G107" s="346"/>
      <c r="H107" s="346"/>
      <c r="I107" s="346"/>
      <c r="J107" s="347"/>
      <c r="K107" s="124">
        <f>SUM(K94:K106)</f>
        <v>17889861.350000001</v>
      </c>
      <c r="L107" s="348"/>
      <c r="M107" s="349"/>
      <c r="N107" s="349"/>
      <c r="O107" s="349"/>
      <c r="P107" s="349"/>
      <c r="Q107" s="350"/>
      <c r="R107" s="350"/>
      <c r="S107" s="351"/>
      <c r="T107" s="102"/>
    </row>
    <row r="108" spans="1:20" ht="20.25" customHeight="1" x14ac:dyDescent="0.2">
      <c r="A108" s="345" t="s">
        <v>234</v>
      </c>
      <c r="B108" s="346"/>
      <c r="C108" s="346"/>
      <c r="D108" s="346"/>
      <c r="E108" s="346"/>
      <c r="F108" s="346"/>
      <c r="G108" s="346"/>
      <c r="H108" s="346"/>
      <c r="I108" s="346"/>
      <c r="J108" s="347"/>
      <c r="K108" s="245">
        <f>'1 квартал 2022'!K120+'2 квартал 2022'!K113+'3 квартал 2022'!K83+'4 квартал 2022'!K107</f>
        <v>169774158.26000002</v>
      </c>
      <c r="L108" s="348"/>
      <c r="M108" s="349"/>
      <c r="N108" s="349"/>
      <c r="O108" s="349"/>
      <c r="P108" s="349"/>
      <c r="Q108" s="350"/>
      <c r="R108" s="350"/>
      <c r="S108" s="351"/>
      <c r="T108" s="102"/>
    </row>
    <row r="112" spans="1:20" ht="29.25" customHeight="1" x14ac:dyDescent="0.3">
      <c r="D112" s="344" t="s">
        <v>216</v>
      </c>
      <c r="E112" s="344"/>
      <c r="F112" s="344"/>
      <c r="G112" s="344"/>
      <c r="H112" s="344"/>
      <c r="I112" s="344"/>
      <c r="J112" s="344"/>
      <c r="L112" s="241"/>
      <c r="M112" s="241"/>
      <c r="Q112" s="244"/>
      <c r="T112" s="102"/>
    </row>
    <row r="113" spans="12:13" ht="22.5" customHeight="1" x14ac:dyDescent="0.2">
      <c r="L113" s="241"/>
      <c r="M113" s="241"/>
    </row>
    <row r="114" spans="12:13" x14ac:dyDescent="0.2">
      <c r="L114" s="241"/>
      <c r="M114" s="241"/>
    </row>
    <row r="115" spans="12:13" x14ac:dyDescent="0.2">
      <c r="L115" s="241"/>
      <c r="M115" s="241"/>
    </row>
    <row r="116" spans="12:13" x14ac:dyDescent="0.2">
      <c r="L116" s="241"/>
      <c r="M116" s="241"/>
    </row>
  </sheetData>
  <autoFilter ref="A17:V82"/>
  <mergeCells count="111">
    <mergeCell ref="R61:S61"/>
    <mergeCell ref="R57:S57"/>
    <mergeCell ref="L61:P61"/>
    <mergeCell ref="A51:S51"/>
    <mergeCell ref="A53:J53"/>
    <mergeCell ref="L107:S107"/>
    <mergeCell ref="C90:C92"/>
    <mergeCell ref="D90:M90"/>
    <mergeCell ref="S90:S92"/>
    <mergeCell ref="R81:S81"/>
    <mergeCell ref="R82:S82"/>
    <mergeCell ref="A84:S85"/>
    <mergeCell ref="A87:S88"/>
    <mergeCell ref="A82:J82"/>
    <mergeCell ref="H91:H92"/>
    <mergeCell ref="I91:J91"/>
    <mergeCell ref="L81:P81"/>
    <mergeCell ref="A81:J81"/>
    <mergeCell ref="L82:P82"/>
    <mergeCell ref="L67:P67"/>
    <mergeCell ref="R67:S67"/>
    <mergeCell ref="S14:S16"/>
    <mergeCell ref="L15:M15"/>
    <mergeCell ref="A80:J80"/>
    <mergeCell ref="A68:S68"/>
    <mergeCell ref="A65:S65"/>
    <mergeCell ref="A67:J67"/>
    <mergeCell ref="L80:P80"/>
    <mergeCell ref="R80:S80"/>
    <mergeCell ref="D112:J112"/>
    <mergeCell ref="O90:O91"/>
    <mergeCell ref="L91:M91"/>
    <mergeCell ref="N90:N92"/>
    <mergeCell ref="A108:J108"/>
    <mergeCell ref="A107:J107"/>
    <mergeCell ref="K91:K92"/>
    <mergeCell ref="L108:S108"/>
    <mergeCell ref="D91:D92"/>
    <mergeCell ref="E91:E92"/>
    <mergeCell ref="F91:G91"/>
    <mergeCell ref="P90:P91"/>
    <mergeCell ref="B90:B92"/>
    <mergeCell ref="A90:A92"/>
    <mergeCell ref="Q90:Q92"/>
    <mergeCell ref="R90:R92"/>
    <mergeCell ref="L22:P22"/>
    <mergeCell ref="L44:P44"/>
    <mergeCell ref="A23:S23"/>
    <mergeCell ref="L25:P25"/>
    <mergeCell ref="R25:S25"/>
    <mergeCell ref="A25:J25"/>
    <mergeCell ref="R22:S22"/>
    <mergeCell ref="A62:S62"/>
    <mergeCell ref="L64:P64"/>
    <mergeCell ref="R64:S64"/>
    <mergeCell ref="A26:S26"/>
    <mergeCell ref="A38:J38"/>
    <mergeCell ref="L38:P38"/>
    <mergeCell ref="R38:S38"/>
    <mergeCell ref="A42:S42"/>
    <mergeCell ref="A44:J44"/>
    <mergeCell ref="R44:S44"/>
    <mergeCell ref="A39:S39"/>
    <mergeCell ref="A41:J41"/>
    <mergeCell ref="L50:P50"/>
    <mergeCell ref="L53:P53"/>
    <mergeCell ref="R53:S53"/>
    <mergeCell ref="L41:P41"/>
    <mergeCell ref="R41:S41"/>
    <mergeCell ref="A6:C6"/>
    <mergeCell ref="D6:E6"/>
    <mergeCell ref="A7:C7"/>
    <mergeCell ref="D7:E7"/>
    <mergeCell ref="A8:C8"/>
    <mergeCell ref="D8:E8"/>
    <mergeCell ref="P14:P15"/>
    <mergeCell ref="I15:J15"/>
    <mergeCell ref="A9:C9"/>
    <mergeCell ref="N14:N16"/>
    <mergeCell ref="D9:E9"/>
    <mergeCell ref="K15:K16"/>
    <mergeCell ref="A10:C10"/>
    <mergeCell ref="D10:E10"/>
    <mergeCell ref="A11:C11"/>
    <mergeCell ref="D11:E11"/>
    <mergeCell ref="A12:C12"/>
    <mergeCell ref="D12:E12"/>
    <mergeCell ref="F2:I4"/>
    <mergeCell ref="L2:O4"/>
    <mergeCell ref="A64:J64"/>
    <mergeCell ref="Q14:Q16"/>
    <mergeCell ref="R14:R16"/>
    <mergeCell ref="A14:A16"/>
    <mergeCell ref="B14:B16"/>
    <mergeCell ref="C14:C16"/>
    <mergeCell ref="D14:M14"/>
    <mergeCell ref="H15:H16"/>
    <mergeCell ref="D15:D16"/>
    <mergeCell ref="E15:E16"/>
    <mergeCell ref="F15:G15"/>
    <mergeCell ref="O14:O15"/>
    <mergeCell ref="A18:S18"/>
    <mergeCell ref="A22:J22"/>
    <mergeCell ref="A45:S45"/>
    <mergeCell ref="A50:J50"/>
    <mergeCell ref="A58:S58"/>
    <mergeCell ref="A61:J61"/>
    <mergeCell ref="A54:S54"/>
    <mergeCell ref="A57:J57"/>
    <mergeCell ref="L57:P57"/>
    <mergeCell ref="R50:S50"/>
  </mergeCells>
  <hyperlinks>
    <hyperlink ref="D9" r:id="rId1"/>
  </hyperlinks>
  <pageMargins left="0.70866141732283472" right="0.70866141732283472" top="0.74803149606299213" bottom="0.74803149606299213" header="0.31496062992125984" footer="0.31496062992125984"/>
  <pageSetup paperSize="8" scale="54" fitToHeight="999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49"/>
  <sheetViews>
    <sheetView topLeftCell="A35" zoomScale="70" zoomScaleNormal="70" workbookViewId="0">
      <selection activeCell="K47" sqref="K47"/>
    </sheetView>
  </sheetViews>
  <sheetFormatPr defaultRowHeight="12.75" x14ac:dyDescent="0.2"/>
  <cols>
    <col min="1" max="1" width="8" style="31" customWidth="1"/>
    <col min="2" max="2" width="11.7109375" style="31" customWidth="1"/>
    <col min="3" max="3" width="13.42578125" style="31" customWidth="1"/>
    <col min="4" max="4" width="28" style="31" customWidth="1"/>
    <col min="5" max="5" width="27" style="31" customWidth="1"/>
    <col min="6" max="6" width="8.140625" style="31" customWidth="1"/>
    <col min="7" max="7" width="8.5703125" style="31" customWidth="1"/>
    <col min="8" max="8" width="10.42578125" style="31" customWidth="1"/>
    <col min="9" max="9" width="14" style="31" customWidth="1"/>
    <col min="10" max="10" width="17.7109375" style="31" customWidth="1"/>
    <col min="11" max="11" width="18.28515625" style="31" customWidth="1"/>
    <col min="12" max="12" width="16.5703125" style="31" customWidth="1"/>
    <col min="13" max="13" width="16" style="31" customWidth="1"/>
    <col min="14" max="14" width="16.7109375" style="31" customWidth="1"/>
    <col min="15" max="15" width="18" style="31" customWidth="1"/>
    <col min="16" max="16" width="13.140625" style="31" customWidth="1"/>
    <col min="17" max="17" width="20.42578125" style="31" customWidth="1"/>
    <col min="18" max="18" width="14.85546875" style="31" customWidth="1"/>
    <col min="19" max="19" width="13.28515625" style="31" customWidth="1"/>
    <col min="20" max="20" width="14.5703125" style="31" customWidth="1"/>
    <col min="21" max="21" width="20" style="31" customWidth="1"/>
    <col min="22" max="22" width="10.5703125" style="38" hidden="1" customWidth="1"/>
    <col min="23" max="23" width="16.28515625" style="31" hidden="1" customWidth="1"/>
    <col min="24" max="24" width="16.42578125" style="31" hidden="1" customWidth="1"/>
    <col min="25" max="16384" width="9.140625" style="31"/>
  </cols>
  <sheetData>
    <row r="2" spans="1:22" x14ac:dyDescent="0.2">
      <c r="E2" s="310" t="s">
        <v>235</v>
      </c>
      <c r="F2" s="386"/>
      <c r="G2" s="386"/>
      <c r="H2" s="386"/>
      <c r="I2" s="386"/>
      <c r="J2" s="386"/>
      <c r="K2" s="386"/>
      <c r="L2" s="310"/>
      <c r="M2" s="310"/>
      <c r="N2" s="310"/>
      <c r="O2" s="310"/>
      <c r="V2" s="31"/>
    </row>
    <row r="3" spans="1:22" x14ac:dyDescent="0.2">
      <c r="E3" s="386"/>
      <c r="F3" s="386"/>
      <c r="G3" s="386"/>
      <c r="H3" s="386"/>
      <c r="I3" s="386"/>
      <c r="J3" s="386"/>
      <c r="K3" s="386"/>
      <c r="L3" s="310"/>
      <c r="M3" s="310"/>
      <c r="N3" s="310"/>
      <c r="O3" s="310"/>
      <c r="V3" s="31"/>
    </row>
    <row r="4" spans="1:22" x14ac:dyDescent="0.2">
      <c r="E4" s="386"/>
      <c r="F4" s="386"/>
      <c r="G4" s="386"/>
      <c r="H4" s="386"/>
      <c r="I4" s="386"/>
      <c r="J4" s="386"/>
      <c r="K4" s="386"/>
      <c r="L4" s="310"/>
      <c r="M4" s="310"/>
      <c r="N4" s="310"/>
      <c r="O4" s="310"/>
      <c r="V4" s="31"/>
    </row>
    <row r="6" spans="1:22" x14ac:dyDescent="0.2">
      <c r="A6" s="281" t="s">
        <v>22</v>
      </c>
      <c r="B6" s="259"/>
      <c r="C6" s="263"/>
      <c r="D6" s="281" t="s">
        <v>23</v>
      </c>
      <c r="E6" s="263"/>
      <c r="J6" s="31" t="s">
        <v>64</v>
      </c>
      <c r="L6" s="31" t="s">
        <v>47</v>
      </c>
      <c r="V6" s="31"/>
    </row>
    <row r="7" spans="1:22" x14ac:dyDescent="0.2">
      <c r="A7" s="281" t="s">
        <v>24</v>
      </c>
      <c r="B7" s="259"/>
      <c r="C7" s="263"/>
      <c r="D7" s="281" t="s">
        <v>25</v>
      </c>
      <c r="E7" s="263"/>
      <c r="M7" s="31" t="s">
        <v>47</v>
      </c>
      <c r="V7" s="31"/>
    </row>
    <row r="8" spans="1:22" x14ac:dyDescent="0.2">
      <c r="A8" s="281" t="s">
        <v>26</v>
      </c>
      <c r="B8" s="259"/>
      <c r="C8" s="263"/>
      <c r="D8" s="281" t="s">
        <v>27</v>
      </c>
      <c r="E8" s="263"/>
      <c r="M8" s="31" t="s">
        <v>64</v>
      </c>
      <c r="N8" s="31" t="s">
        <v>47</v>
      </c>
      <c r="V8" s="31"/>
    </row>
    <row r="9" spans="1:22" ht="12.75" customHeight="1" x14ac:dyDescent="0.2">
      <c r="A9" s="281" t="s">
        <v>26</v>
      </c>
      <c r="B9" s="259"/>
      <c r="C9" s="263"/>
      <c r="D9" s="282" t="s">
        <v>29</v>
      </c>
      <c r="E9" s="263"/>
      <c r="V9" s="31"/>
    </row>
    <row r="10" spans="1:22" x14ac:dyDescent="0.2">
      <c r="A10" s="281" t="s">
        <v>30</v>
      </c>
      <c r="B10" s="259"/>
      <c r="C10" s="263"/>
      <c r="D10" s="281">
        <v>8601029263</v>
      </c>
      <c r="E10" s="263"/>
      <c r="V10" s="31"/>
    </row>
    <row r="11" spans="1:22" x14ac:dyDescent="0.2">
      <c r="A11" s="281" t="s">
        <v>31</v>
      </c>
      <c r="B11" s="259"/>
      <c r="C11" s="263"/>
      <c r="D11" s="281">
        <v>860101001</v>
      </c>
      <c r="E11" s="263"/>
      <c r="V11" s="31"/>
    </row>
    <row r="12" spans="1:22" x14ac:dyDescent="0.2">
      <c r="A12" s="281" t="s">
        <v>32</v>
      </c>
      <c r="B12" s="259"/>
      <c r="C12" s="263"/>
      <c r="D12" s="283">
        <v>71131000000</v>
      </c>
      <c r="E12" s="263"/>
      <c r="V12" s="31"/>
    </row>
    <row r="15" spans="1:22" ht="23.25" customHeight="1" x14ac:dyDescent="0.2">
      <c r="A15" s="376" t="s">
        <v>0</v>
      </c>
      <c r="B15" s="372" t="s">
        <v>1</v>
      </c>
      <c r="C15" s="372" t="s">
        <v>2</v>
      </c>
      <c r="D15" s="374" t="s">
        <v>21</v>
      </c>
      <c r="E15" s="385"/>
      <c r="F15" s="385"/>
      <c r="G15" s="385"/>
      <c r="H15" s="385"/>
      <c r="I15" s="385"/>
      <c r="J15" s="385"/>
      <c r="K15" s="385"/>
      <c r="L15" s="385"/>
      <c r="M15" s="375"/>
      <c r="N15" s="372" t="s">
        <v>15</v>
      </c>
      <c r="O15" s="377" t="s">
        <v>16</v>
      </c>
      <c r="P15" s="379" t="s">
        <v>18</v>
      </c>
      <c r="Q15" s="370"/>
      <c r="R15" s="370"/>
      <c r="S15" s="370"/>
      <c r="T15" s="370"/>
      <c r="U15" s="370"/>
      <c r="V15" s="31"/>
    </row>
    <row r="16" spans="1:22" ht="71.25" customHeight="1" x14ac:dyDescent="0.2">
      <c r="A16" s="381"/>
      <c r="B16" s="383"/>
      <c r="C16" s="383"/>
      <c r="D16" s="372" t="s">
        <v>3</v>
      </c>
      <c r="E16" s="372" t="s">
        <v>4</v>
      </c>
      <c r="F16" s="374" t="s">
        <v>5</v>
      </c>
      <c r="G16" s="375"/>
      <c r="H16" s="376" t="s">
        <v>8</v>
      </c>
      <c r="I16" s="374" t="s">
        <v>9</v>
      </c>
      <c r="J16" s="375"/>
      <c r="K16" s="372" t="s">
        <v>11</v>
      </c>
      <c r="L16" s="374" t="s">
        <v>12</v>
      </c>
      <c r="M16" s="375"/>
      <c r="N16" s="383"/>
      <c r="O16" s="378"/>
      <c r="P16" s="380"/>
      <c r="Q16" s="371"/>
      <c r="R16" s="371"/>
      <c r="S16" s="371"/>
      <c r="T16" s="371"/>
      <c r="U16" s="371"/>
      <c r="V16" s="31"/>
    </row>
    <row r="17" spans="1:26" ht="88.5" customHeight="1" x14ac:dyDescent="0.2">
      <c r="A17" s="382"/>
      <c r="B17" s="384"/>
      <c r="C17" s="384"/>
      <c r="D17" s="373"/>
      <c r="E17" s="373"/>
      <c r="F17" s="18" t="s">
        <v>6</v>
      </c>
      <c r="G17" s="18" t="s">
        <v>7</v>
      </c>
      <c r="H17" s="272"/>
      <c r="I17" s="18" t="s">
        <v>10</v>
      </c>
      <c r="J17" s="18" t="s">
        <v>7</v>
      </c>
      <c r="K17" s="373"/>
      <c r="L17" s="45" t="s">
        <v>13</v>
      </c>
      <c r="M17" s="45" t="s">
        <v>14</v>
      </c>
      <c r="N17" s="384"/>
      <c r="O17" s="44" t="s">
        <v>17</v>
      </c>
      <c r="P17" s="45" t="s">
        <v>17</v>
      </c>
      <c r="Q17" s="371"/>
      <c r="R17" s="371"/>
      <c r="S17" s="371"/>
      <c r="T17" s="371"/>
      <c r="U17" s="371"/>
      <c r="V17" s="31"/>
    </row>
    <row r="18" spans="1:26" x14ac:dyDescent="0.2">
      <c r="A18" s="74">
        <v>1</v>
      </c>
      <c r="B18" s="74">
        <v>2</v>
      </c>
      <c r="C18" s="74">
        <v>3</v>
      </c>
      <c r="D18" s="74">
        <v>4</v>
      </c>
      <c r="E18" s="74">
        <v>5</v>
      </c>
      <c r="F18" s="74">
        <v>6</v>
      </c>
      <c r="G18" s="74">
        <v>7</v>
      </c>
      <c r="H18" s="74">
        <v>8</v>
      </c>
      <c r="I18" s="74">
        <v>9</v>
      </c>
      <c r="J18" s="74">
        <v>10</v>
      </c>
      <c r="K18" s="74">
        <v>11</v>
      </c>
      <c r="L18" s="74">
        <v>12</v>
      </c>
      <c r="M18" s="74">
        <v>13</v>
      </c>
      <c r="N18" s="74">
        <v>14</v>
      </c>
      <c r="O18" s="74">
        <v>15</v>
      </c>
      <c r="P18" s="74">
        <v>16</v>
      </c>
      <c r="Q18" s="75"/>
      <c r="R18" s="75"/>
      <c r="S18" s="75"/>
      <c r="T18" s="75"/>
      <c r="U18" s="75"/>
      <c r="V18" s="79"/>
      <c r="W18" s="79"/>
      <c r="X18" s="79"/>
      <c r="Y18" s="79"/>
      <c r="Z18" s="79"/>
    </row>
    <row r="19" spans="1:26" ht="15" x14ac:dyDescent="0.2">
      <c r="A19" s="367" t="s">
        <v>120</v>
      </c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80"/>
      <c r="R19" s="80"/>
      <c r="S19" s="80"/>
      <c r="T19" s="80"/>
      <c r="U19" s="80"/>
      <c r="V19" s="79"/>
      <c r="W19" s="79"/>
      <c r="X19" s="79"/>
      <c r="Y19" s="79"/>
      <c r="Z19" s="79"/>
    </row>
    <row r="20" spans="1:26" ht="15" x14ac:dyDescent="0.2">
      <c r="A20" s="329" t="s">
        <v>185</v>
      </c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80"/>
      <c r="R20" s="80"/>
      <c r="S20" s="80"/>
      <c r="T20" s="80"/>
      <c r="U20" s="80"/>
      <c r="V20" s="79"/>
      <c r="W20" s="79"/>
      <c r="X20" s="79"/>
      <c r="Y20" s="79"/>
      <c r="Z20" s="79"/>
    </row>
    <row r="21" spans="1:26" s="32" customFormat="1" ht="97.5" customHeight="1" x14ac:dyDescent="0.2">
      <c r="A21" s="12">
        <v>1</v>
      </c>
      <c r="B21" s="25" t="s">
        <v>65</v>
      </c>
      <c r="C21" s="25" t="s">
        <v>124</v>
      </c>
      <c r="D21" s="10" t="s">
        <v>238</v>
      </c>
      <c r="E21" s="3" t="s">
        <v>269</v>
      </c>
      <c r="F21" s="29">
        <v>168</v>
      </c>
      <c r="G21" s="23" t="s">
        <v>123</v>
      </c>
      <c r="H21" s="5">
        <v>8005</v>
      </c>
      <c r="I21" s="27">
        <v>71100000000</v>
      </c>
      <c r="J21" s="21" t="s">
        <v>40</v>
      </c>
      <c r="K21" s="13">
        <v>48628350</v>
      </c>
      <c r="L21" s="8" t="s">
        <v>185</v>
      </c>
      <c r="M21" s="3" t="s">
        <v>153</v>
      </c>
      <c r="N21" s="17" t="s">
        <v>66</v>
      </c>
      <c r="O21" s="35" t="s">
        <v>37</v>
      </c>
      <c r="P21" s="84" t="s">
        <v>37</v>
      </c>
      <c r="Q21" s="43"/>
      <c r="R21" s="43"/>
      <c r="S21" s="43"/>
      <c r="T21" s="43"/>
      <c r="U21" s="43"/>
      <c r="V21" s="96"/>
      <c r="W21" s="96"/>
      <c r="X21" s="96"/>
      <c r="Y21" s="96"/>
      <c r="Z21" s="96"/>
    </row>
    <row r="22" spans="1:26" s="32" customFormat="1" ht="58.5" customHeight="1" x14ac:dyDescent="0.2">
      <c r="A22" s="12">
        <v>2</v>
      </c>
      <c r="B22" s="2" t="s">
        <v>43</v>
      </c>
      <c r="C22" s="2" t="s">
        <v>44</v>
      </c>
      <c r="D22" s="10" t="s">
        <v>45</v>
      </c>
      <c r="E22" s="3" t="s">
        <v>264</v>
      </c>
      <c r="F22" s="4">
        <v>166</v>
      </c>
      <c r="G22" s="4" t="s">
        <v>265</v>
      </c>
      <c r="H22" s="5">
        <v>67682</v>
      </c>
      <c r="I22" s="6">
        <v>71100000000</v>
      </c>
      <c r="J22" s="7" t="s">
        <v>40</v>
      </c>
      <c r="K22" s="13">
        <v>18417283.579999998</v>
      </c>
      <c r="L22" s="8" t="s">
        <v>185</v>
      </c>
      <c r="M22" s="3" t="s">
        <v>153</v>
      </c>
      <c r="N22" s="15" t="s">
        <v>66</v>
      </c>
      <c r="O22" s="1" t="s">
        <v>37</v>
      </c>
      <c r="P22" s="84" t="s">
        <v>37</v>
      </c>
      <c r="Q22" s="43"/>
      <c r="R22" s="43"/>
      <c r="S22" s="43"/>
      <c r="T22" s="43"/>
      <c r="U22" s="43"/>
    </row>
    <row r="23" spans="1:26" s="32" customFormat="1" ht="75" customHeight="1" x14ac:dyDescent="0.2">
      <c r="A23" s="12">
        <v>3</v>
      </c>
      <c r="B23" s="8" t="s">
        <v>150</v>
      </c>
      <c r="C23" s="8" t="s">
        <v>151</v>
      </c>
      <c r="D23" s="86" t="s">
        <v>217</v>
      </c>
      <c r="E23" s="87" t="s">
        <v>152</v>
      </c>
      <c r="F23" s="87">
        <v>876</v>
      </c>
      <c r="G23" s="87" t="s">
        <v>33</v>
      </c>
      <c r="H23" s="91">
        <v>1</v>
      </c>
      <c r="I23" s="91">
        <v>71119000000</v>
      </c>
      <c r="J23" s="78" t="s">
        <v>38</v>
      </c>
      <c r="K23" s="77">
        <v>6766672.46</v>
      </c>
      <c r="L23" s="8" t="s">
        <v>185</v>
      </c>
      <c r="M23" s="3" t="s">
        <v>153</v>
      </c>
      <c r="N23" s="15" t="s">
        <v>36</v>
      </c>
      <c r="O23" s="3" t="s">
        <v>37</v>
      </c>
      <c r="P23" s="104" t="s">
        <v>37</v>
      </c>
      <c r="Q23" s="43"/>
      <c r="R23" s="43"/>
      <c r="S23" s="43"/>
      <c r="T23" s="43"/>
      <c r="U23" s="43"/>
    </row>
    <row r="24" spans="1:26" s="32" customFormat="1" ht="81.75" customHeight="1" x14ac:dyDescent="0.2">
      <c r="A24" s="97">
        <v>4</v>
      </c>
      <c r="B24" s="9" t="s">
        <v>79</v>
      </c>
      <c r="C24" s="9" t="s">
        <v>80</v>
      </c>
      <c r="D24" s="125" t="s">
        <v>81</v>
      </c>
      <c r="E24" s="87" t="s">
        <v>76</v>
      </c>
      <c r="F24" s="88">
        <v>876</v>
      </c>
      <c r="G24" s="89" t="s">
        <v>33</v>
      </c>
      <c r="H24" s="90">
        <v>1</v>
      </c>
      <c r="I24" s="91">
        <v>71131000000</v>
      </c>
      <c r="J24" s="78" t="s">
        <v>38</v>
      </c>
      <c r="K24" s="94">
        <v>1299708.43</v>
      </c>
      <c r="L24" s="8" t="s">
        <v>185</v>
      </c>
      <c r="M24" s="3" t="s">
        <v>153</v>
      </c>
      <c r="N24" s="46" t="s">
        <v>41</v>
      </c>
      <c r="O24" s="46" t="s">
        <v>37</v>
      </c>
      <c r="P24" s="39" t="s">
        <v>37</v>
      </c>
      <c r="Q24" s="43"/>
      <c r="R24" s="43"/>
      <c r="S24" s="43"/>
      <c r="T24" s="43"/>
      <c r="U24" s="43"/>
    </row>
    <row r="25" spans="1:26" s="32" customFormat="1" ht="21" customHeight="1" x14ac:dyDescent="0.2">
      <c r="A25" s="363" t="s">
        <v>187</v>
      </c>
      <c r="B25" s="359"/>
      <c r="C25" s="359"/>
      <c r="D25" s="359"/>
      <c r="E25" s="359"/>
      <c r="F25" s="359"/>
      <c r="G25" s="359"/>
      <c r="H25" s="359"/>
      <c r="I25" s="359"/>
      <c r="J25" s="360"/>
      <c r="K25" s="98">
        <f>SUM(K21:K24)</f>
        <v>75112014.469999999</v>
      </c>
      <c r="L25" s="355"/>
      <c r="M25" s="356"/>
      <c r="N25" s="356"/>
      <c r="O25" s="356"/>
      <c r="P25" s="357"/>
      <c r="Q25" s="43"/>
      <c r="R25" s="43"/>
      <c r="S25" s="43"/>
      <c r="T25" s="43"/>
      <c r="U25" s="43"/>
      <c r="V25" s="40"/>
    </row>
    <row r="26" spans="1:26" s="32" customFormat="1" ht="22.5" customHeight="1" x14ac:dyDescent="0.2">
      <c r="A26" s="324" t="s">
        <v>186</v>
      </c>
      <c r="B26" s="361"/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2"/>
      <c r="Q26" s="43"/>
      <c r="R26" s="43"/>
      <c r="S26" s="43"/>
      <c r="T26" s="43"/>
      <c r="U26" s="43"/>
      <c r="V26" s="40"/>
    </row>
    <row r="27" spans="1:26" s="32" customFormat="1" ht="71.25" customHeight="1" x14ac:dyDescent="0.2">
      <c r="A27" s="12">
        <v>5</v>
      </c>
      <c r="B27" s="109" t="s">
        <v>65</v>
      </c>
      <c r="C27" s="109" t="s">
        <v>83</v>
      </c>
      <c r="D27" s="110" t="s">
        <v>94</v>
      </c>
      <c r="E27" s="111" t="s">
        <v>84</v>
      </c>
      <c r="F27" s="54">
        <v>876</v>
      </c>
      <c r="G27" s="64" t="s">
        <v>33</v>
      </c>
      <c r="H27" s="65">
        <v>1</v>
      </c>
      <c r="I27" s="65">
        <v>71100000000</v>
      </c>
      <c r="J27" s="66" t="s">
        <v>40</v>
      </c>
      <c r="K27" s="112">
        <v>2650000</v>
      </c>
      <c r="L27" s="113" t="s">
        <v>186</v>
      </c>
      <c r="M27" s="113" t="s">
        <v>153</v>
      </c>
      <c r="N27" s="113" t="s">
        <v>36</v>
      </c>
      <c r="O27" s="113" t="s">
        <v>37</v>
      </c>
      <c r="P27" s="114" t="s">
        <v>37</v>
      </c>
      <c r="Q27" s="43"/>
      <c r="R27" s="43"/>
      <c r="S27" s="43"/>
      <c r="T27" s="43"/>
      <c r="U27" s="43"/>
      <c r="V27" s="40"/>
    </row>
    <row r="28" spans="1:26" s="32" customFormat="1" ht="20.25" customHeight="1" x14ac:dyDescent="0.2">
      <c r="A28" s="363" t="s">
        <v>188</v>
      </c>
      <c r="B28" s="359"/>
      <c r="C28" s="359"/>
      <c r="D28" s="359"/>
      <c r="E28" s="359"/>
      <c r="F28" s="359"/>
      <c r="G28" s="359"/>
      <c r="H28" s="359"/>
      <c r="I28" s="359"/>
      <c r="J28" s="360"/>
      <c r="K28" s="98">
        <f>K27</f>
        <v>2650000</v>
      </c>
      <c r="L28" s="355"/>
      <c r="M28" s="356"/>
      <c r="N28" s="356"/>
      <c r="O28" s="356"/>
      <c r="P28" s="357"/>
      <c r="Q28" s="43"/>
      <c r="R28" s="43"/>
      <c r="S28" s="43"/>
      <c r="T28" s="43"/>
      <c r="U28" s="43"/>
      <c r="V28" s="40"/>
    </row>
    <row r="29" spans="1:26" s="32" customFormat="1" ht="21.75" customHeight="1" x14ac:dyDescent="0.2">
      <c r="A29" s="324" t="s">
        <v>153</v>
      </c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2"/>
      <c r="Q29" s="43"/>
      <c r="R29" s="43"/>
      <c r="S29" s="43"/>
      <c r="T29" s="43"/>
      <c r="U29" s="43"/>
      <c r="V29" s="40"/>
    </row>
    <row r="30" spans="1:26" s="32" customFormat="1" ht="72" customHeight="1" x14ac:dyDescent="0.2">
      <c r="A30" s="17">
        <v>6</v>
      </c>
      <c r="B30" s="25" t="s">
        <v>39</v>
      </c>
      <c r="C30" s="25" t="s">
        <v>129</v>
      </c>
      <c r="D30" s="26" t="s">
        <v>239</v>
      </c>
      <c r="E30" s="29" t="s">
        <v>130</v>
      </c>
      <c r="F30" s="29">
        <v>168</v>
      </c>
      <c r="G30" s="23" t="s">
        <v>123</v>
      </c>
      <c r="H30" s="24">
        <v>410</v>
      </c>
      <c r="I30" s="27">
        <v>71100000000</v>
      </c>
      <c r="J30" s="21" t="s">
        <v>221</v>
      </c>
      <c r="K30" s="22">
        <v>3970120</v>
      </c>
      <c r="L30" s="8" t="s">
        <v>153</v>
      </c>
      <c r="M30" s="8" t="s">
        <v>197</v>
      </c>
      <c r="N30" s="17" t="s">
        <v>36</v>
      </c>
      <c r="O30" s="35" t="s">
        <v>37</v>
      </c>
      <c r="P30" s="84" t="s">
        <v>37</v>
      </c>
      <c r="Q30" s="43"/>
      <c r="R30" s="43"/>
      <c r="S30" s="43"/>
      <c r="T30" s="43"/>
      <c r="U30" s="43"/>
      <c r="V30" s="40"/>
    </row>
    <row r="31" spans="1:26" s="32" customFormat="1" ht="21" customHeight="1" x14ac:dyDescent="0.2">
      <c r="A31" s="363" t="s">
        <v>189</v>
      </c>
      <c r="B31" s="359"/>
      <c r="C31" s="359"/>
      <c r="D31" s="359"/>
      <c r="E31" s="359"/>
      <c r="F31" s="359"/>
      <c r="G31" s="359"/>
      <c r="H31" s="359"/>
      <c r="I31" s="359"/>
      <c r="J31" s="360"/>
      <c r="K31" s="98">
        <f>K30</f>
        <v>3970120</v>
      </c>
      <c r="L31" s="355"/>
      <c r="M31" s="356"/>
      <c r="N31" s="356"/>
      <c r="O31" s="356"/>
      <c r="P31" s="357"/>
      <c r="Q31" s="43"/>
      <c r="R31" s="43"/>
      <c r="S31" s="43"/>
      <c r="T31" s="43"/>
      <c r="U31" s="43"/>
      <c r="V31" s="40"/>
    </row>
    <row r="32" spans="1:26" s="32" customFormat="1" ht="19.5" customHeight="1" x14ac:dyDescent="0.2">
      <c r="A32" s="358" t="s">
        <v>190</v>
      </c>
      <c r="B32" s="359"/>
      <c r="C32" s="359"/>
      <c r="D32" s="359"/>
      <c r="E32" s="359"/>
      <c r="F32" s="359"/>
      <c r="G32" s="359"/>
      <c r="H32" s="359"/>
      <c r="I32" s="359"/>
      <c r="J32" s="360"/>
      <c r="K32" s="98">
        <f>K25+K28+K31</f>
        <v>81732134.469999999</v>
      </c>
      <c r="L32" s="355"/>
      <c r="M32" s="356"/>
      <c r="N32" s="356"/>
      <c r="O32" s="356"/>
      <c r="P32" s="357"/>
      <c r="Q32" s="99"/>
      <c r="R32" s="99"/>
      <c r="S32" s="99"/>
      <c r="T32" s="99"/>
      <c r="U32" s="99"/>
      <c r="V32" s="40"/>
    </row>
    <row r="33" spans="1:22" s="32" customFormat="1" ht="21.75" customHeight="1" x14ac:dyDescent="0.2">
      <c r="A33" s="366" t="s">
        <v>280</v>
      </c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7"/>
      <c r="Q33" s="100"/>
      <c r="R33" s="100"/>
      <c r="S33" s="100"/>
      <c r="T33" s="100"/>
      <c r="U33" s="100"/>
      <c r="V33" s="40"/>
    </row>
    <row r="34" spans="1:22" s="32" customFormat="1" ht="21" customHeight="1" x14ac:dyDescent="0.2">
      <c r="A34" s="324" t="s">
        <v>197</v>
      </c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2"/>
      <c r="Q34" s="43"/>
      <c r="R34" s="43"/>
      <c r="S34" s="43"/>
      <c r="T34" s="43"/>
      <c r="U34" s="43"/>
      <c r="V34" s="40"/>
    </row>
    <row r="35" spans="1:22" s="32" customFormat="1" ht="76.5" customHeight="1" x14ac:dyDescent="0.2">
      <c r="A35" s="12">
        <v>1</v>
      </c>
      <c r="B35" s="25" t="s">
        <v>65</v>
      </c>
      <c r="C35" s="25" t="s">
        <v>124</v>
      </c>
      <c r="D35" s="10" t="s">
        <v>238</v>
      </c>
      <c r="E35" s="3" t="s">
        <v>269</v>
      </c>
      <c r="F35" s="29">
        <v>168</v>
      </c>
      <c r="G35" s="23" t="s">
        <v>123</v>
      </c>
      <c r="H35" s="5">
        <v>8005</v>
      </c>
      <c r="I35" s="27">
        <v>71100000000</v>
      </c>
      <c r="J35" s="21" t="s">
        <v>40</v>
      </c>
      <c r="K35" s="13">
        <v>48628350</v>
      </c>
      <c r="L35" s="8" t="s">
        <v>197</v>
      </c>
      <c r="M35" s="3" t="s">
        <v>237</v>
      </c>
      <c r="N35" s="17" t="s">
        <v>66</v>
      </c>
      <c r="O35" s="35" t="s">
        <v>37</v>
      </c>
      <c r="P35" s="84" t="s">
        <v>37</v>
      </c>
      <c r="Q35" s="43"/>
      <c r="R35" s="43"/>
      <c r="S35" s="43"/>
      <c r="T35" s="43"/>
      <c r="U35" s="43"/>
      <c r="V35" s="40"/>
    </row>
    <row r="36" spans="1:22" s="32" customFormat="1" ht="59.25" customHeight="1" x14ac:dyDescent="0.2">
      <c r="A36" s="12">
        <v>2</v>
      </c>
      <c r="B36" s="2" t="s">
        <v>43</v>
      </c>
      <c r="C36" s="2" t="s">
        <v>44</v>
      </c>
      <c r="D36" s="10" t="s">
        <v>45</v>
      </c>
      <c r="E36" s="3" t="s">
        <v>264</v>
      </c>
      <c r="F36" s="4">
        <v>166</v>
      </c>
      <c r="G36" s="4" t="s">
        <v>265</v>
      </c>
      <c r="H36" s="5">
        <v>67682</v>
      </c>
      <c r="I36" s="6">
        <v>71100000000</v>
      </c>
      <c r="J36" s="7" t="s">
        <v>40</v>
      </c>
      <c r="K36" s="13">
        <v>18417283.579999998</v>
      </c>
      <c r="L36" s="8" t="s">
        <v>197</v>
      </c>
      <c r="M36" s="3" t="s">
        <v>237</v>
      </c>
      <c r="N36" s="15" t="s">
        <v>66</v>
      </c>
      <c r="O36" s="1" t="s">
        <v>37</v>
      </c>
      <c r="P36" s="84" t="s">
        <v>37</v>
      </c>
      <c r="Q36" s="43"/>
      <c r="R36" s="43"/>
      <c r="S36" s="43"/>
      <c r="T36" s="43"/>
      <c r="U36" s="43"/>
      <c r="V36" s="40"/>
    </row>
    <row r="37" spans="1:22" s="32" customFormat="1" ht="75.75" customHeight="1" x14ac:dyDescent="0.2">
      <c r="A37" s="12">
        <v>3</v>
      </c>
      <c r="B37" s="8" t="s">
        <v>150</v>
      </c>
      <c r="C37" s="8" t="s">
        <v>151</v>
      </c>
      <c r="D37" s="86" t="s">
        <v>217</v>
      </c>
      <c r="E37" s="87" t="s">
        <v>152</v>
      </c>
      <c r="F37" s="87">
        <v>876</v>
      </c>
      <c r="G37" s="87" t="s">
        <v>33</v>
      </c>
      <c r="H37" s="91">
        <v>1</v>
      </c>
      <c r="I37" s="91">
        <v>71119000000</v>
      </c>
      <c r="J37" s="78" t="s">
        <v>38</v>
      </c>
      <c r="K37" s="77">
        <v>6766672.46</v>
      </c>
      <c r="L37" s="8" t="s">
        <v>197</v>
      </c>
      <c r="M37" s="3" t="s">
        <v>237</v>
      </c>
      <c r="N37" s="15" t="s">
        <v>36</v>
      </c>
      <c r="O37" s="3" t="s">
        <v>37</v>
      </c>
      <c r="P37" s="104" t="s">
        <v>37</v>
      </c>
      <c r="Q37" s="43"/>
      <c r="R37" s="43"/>
      <c r="S37" s="43"/>
      <c r="T37" s="43"/>
      <c r="U37" s="43"/>
      <c r="V37" s="40"/>
    </row>
    <row r="38" spans="1:22" s="32" customFormat="1" ht="75.75" customHeight="1" x14ac:dyDescent="0.2">
      <c r="A38" s="97">
        <v>4</v>
      </c>
      <c r="B38" s="9" t="s">
        <v>79</v>
      </c>
      <c r="C38" s="9" t="s">
        <v>80</v>
      </c>
      <c r="D38" s="125" t="s">
        <v>81</v>
      </c>
      <c r="E38" s="87" t="s">
        <v>76</v>
      </c>
      <c r="F38" s="88">
        <v>876</v>
      </c>
      <c r="G38" s="89" t="s">
        <v>33</v>
      </c>
      <c r="H38" s="90">
        <v>1</v>
      </c>
      <c r="I38" s="91">
        <v>71131000000</v>
      </c>
      <c r="J38" s="78" t="s">
        <v>38</v>
      </c>
      <c r="K38" s="94">
        <v>1299708.43</v>
      </c>
      <c r="L38" s="8" t="s">
        <v>197</v>
      </c>
      <c r="M38" s="3" t="s">
        <v>237</v>
      </c>
      <c r="N38" s="46" t="s">
        <v>41</v>
      </c>
      <c r="O38" s="46" t="s">
        <v>37</v>
      </c>
      <c r="P38" s="39" t="s">
        <v>37</v>
      </c>
      <c r="Q38" s="43"/>
      <c r="R38" s="43"/>
      <c r="S38" s="43"/>
      <c r="T38" s="43"/>
      <c r="U38" s="43"/>
    </row>
    <row r="39" spans="1:22" s="32" customFormat="1" ht="15" x14ac:dyDescent="0.2">
      <c r="A39" s="363" t="s">
        <v>281</v>
      </c>
      <c r="B39" s="359"/>
      <c r="C39" s="359"/>
      <c r="D39" s="359"/>
      <c r="E39" s="359"/>
      <c r="F39" s="359"/>
      <c r="G39" s="359"/>
      <c r="H39" s="359"/>
      <c r="I39" s="359"/>
      <c r="J39" s="360"/>
      <c r="K39" s="98">
        <f>SUM(K35:K38)</f>
        <v>75112014.469999999</v>
      </c>
      <c r="L39" s="355"/>
      <c r="M39" s="356"/>
      <c r="N39" s="356"/>
      <c r="O39" s="356"/>
      <c r="P39" s="357"/>
      <c r="Q39" s="43"/>
      <c r="R39" s="43"/>
      <c r="S39" s="43"/>
      <c r="T39" s="43"/>
      <c r="U39" s="43"/>
    </row>
    <row r="40" spans="1:22" s="32" customFormat="1" ht="15" x14ac:dyDescent="0.2">
      <c r="A40" s="324" t="s">
        <v>236</v>
      </c>
      <c r="B40" s="361"/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2"/>
      <c r="Q40" s="43"/>
      <c r="R40" s="43"/>
      <c r="S40" s="43"/>
      <c r="T40" s="43"/>
      <c r="U40" s="43"/>
    </row>
    <row r="41" spans="1:22" s="32" customFormat="1" ht="55.5" customHeight="1" x14ac:dyDescent="0.2">
      <c r="A41" s="12">
        <v>5</v>
      </c>
      <c r="B41" s="109" t="s">
        <v>65</v>
      </c>
      <c r="C41" s="109" t="s">
        <v>83</v>
      </c>
      <c r="D41" s="110" t="s">
        <v>94</v>
      </c>
      <c r="E41" s="111" t="s">
        <v>84</v>
      </c>
      <c r="F41" s="54">
        <v>876</v>
      </c>
      <c r="G41" s="64" t="s">
        <v>33</v>
      </c>
      <c r="H41" s="65">
        <v>1</v>
      </c>
      <c r="I41" s="65">
        <v>71100000000</v>
      </c>
      <c r="J41" s="66" t="s">
        <v>40</v>
      </c>
      <c r="K41" s="112">
        <v>2650000</v>
      </c>
      <c r="L41" s="113" t="s">
        <v>236</v>
      </c>
      <c r="M41" s="113" t="s">
        <v>237</v>
      </c>
      <c r="N41" s="113" t="s">
        <v>36</v>
      </c>
      <c r="O41" s="113" t="s">
        <v>37</v>
      </c>
      <c r="P41" s="114" t="s">
        <v>37</v>
      </c>
      <c r="Q41" s="43"/>
      <c r="R41" s="43"/>
      <c r="S41" s="43"/>
      <c r="T41" s="43"/>
      <c r="U41" s="43"/>
    </row>
    <row r="42" spans="1:22" s="32" customFormat="1" ht="15" x14ac:dyDescent="0.2">
      <c r="A42" s="363" t="s">
        <v>282</v>
      </c>
      <c r="B42" s="359"/>
      <c r="C42" s="359"/>
      <c r="D42" s="359"/>
      <c r="E42" s="359"/>
      <c r="F42" s="359"/>
      <c r="G42" s="359"/>
      <c r="H42" s="359"/>
      <c r="I42" s="359"/>
      <c r="J42" s="360"/>
      <c r="K42" s="98">
        <f>K41</f>
        <v>2650000</v>
      </c>
      <c r="L42" s="355"/>
      <c r="M42" s="356"/>
      <c r="N42" s="356"/>
      <c r="O42" s="356"/>
      <c r="P42" s="357"/>
      <c r="Q42" s="43"/>
      <c r="R42" s="43"/>
      <c r="S42" s="43"/>
      <c r="T42" s="43"/>
      <c r="U42" s="43"/>
    </row>
    <row r="43" spans="1:22" s="32" customFormat="1" ht="15" x14ac:dyDescent="0.25">
      <c r="A43" s="324" t="s">
        <v>237</v>
      </c>
      <c r="B43" s="361"/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2"/>
      <c r="Q43" s="101"/>
      <c r="R43" s="101"/>
      <c r="S43" s="101"/>
      <c r="T43" s="101"/>
      <c r="U43" s="101"/>
    </row>
    <row r="44" spans="1:22" s="32" customFormat="1" ht="74.25" customHeight="1" x14ac:dyDescent="0.2">
      <c r="A44" s="17">
        <v>6</v>
      </c>
      <c r="B44" s="25" t="s">
        <v>39</v>
      </c>
      <c r="C44" s="25" t="s">
        <v>129</v>
      </c>
      <c r="D44" s="26" t="s">
        <v>239</v>
      </c>
      <c r="E44" s="29" t="s">
        <v>130</v>
      </c>
      <c r="F44" s="29">
        <v>168</v>
      </c>
      <c r="G44" s="23" t="s">
        <v>123</v>
      </c>
      <c r="H44" s="24">
        <v>410</v>
      </c>
      <c r="I44" s="27">
        <v>71100000000</v>
      </c>
      <c r="J44" s="21" t="s">
        <v>221</v>
      </c>
      <c r="K44" s="22">
        <v>3970120</v>
      </c>
      <c r="L44" s="8" t="s">
        <v>237</v>
      </c>
      <c r="M44" s="8" t="s">
        <v>286</v>
      </c>
      <c r="N44" s="17" t="s">
        <v>36</v>
      </c>
      <c r="O44" s="35" t="s">
        <v>37</v>
      </c>
      <c r="P44" s="84" t="s">
        <v>37</v>
      </c>
    </row>
    <row r="45" spans="1:22" s="32" customFormat="1" ht="15" x14ac:dyDescent="0.2">
      <c r="A45" s="363" t="s">
        <v>283</v>
      </c>
      <c r="B45" s="359"/>
      <c r="C45" s="359"/>
      <c r="D45" s="359"/>
      <c r="E45" s="359"/>
      <c r="F45" s="359"/>
      <c r="G45" s="359"/>
      <c r="H45" s="359"/>
      <c r="I45" s="359"/>
      <c r="J45" s="360"/>
      <c r="K45" s="98">
        <f>K44</f>
        <v>3970120</v>
      </c>
      <c r="L45" s="355"/>
      <c r="M45" s="356"/>
      <c r="N45" s="356"/>
      <c r="O45" s="356"/>
      <c r="P45" s="357"/>
    </row>
    <row r="46" spans="1:22" s="32" customFormat="1" ht="15" x14ac:dyDescent="0.2">
      <c r="A46" s="358" t="s">
        <v>284</v>
      </c>
      <c r="B46" s="359"/>
      <c r="C46" s="359"/>
      <c r="D46" s="359"/>
      <c r="E46" s="359"/>
      <c r="F46" s="359"/>
      <c r="G46" s="359"/>
      <c r="H46" s="359"/>
      <c r="I46" s="359"/>
      <c r="J46" s="360"/>
      <c r="K46" s="98">
        <f>K39+K42+K45</f>
        <v>81732134.469999999</v>
      </c>
      <c r="L46" s="355"/>
      <c r="M46" s="356"/>
      <c r="N46" s="356"/>
      <c r="O46" s="356"/>
      <c r="P46" s="357"/>
    </row>
    <row r="49" spans="4:22" ht="18.75" x14ac:dyDescent="0.3">
      <c r="D49" s="364" t="s">
        <v>285</v>
      </c>
      <c r="E49" s="364"/>
      <c r="F49" s="364"/>
      <c r="G49" s="364"/>
      <c r="H49" s="365"/>
      <c r="I49" s="365"/>
      <c r="J49" s="365"/>
      <c r="V49" s="31"/>
    </row>
  </sheetData>
  <mergeCells count="60">
    <mergeCell ref="L2:O4"/>
    <mergeCell ref="A6:C6"/>
    <mergeCell ref="D6:E6"/>
    <mergeCell ref="A7:C7"/>
    <mergeCell ref="D7:E7"/>
    <mergeCell ref="E2:K4"/>
    <mergeCell ref="A11:C11"/>
    <mergeCell ref="D11:E11"/>
    <mergeCell ref="A12:C12"/>
    <mergeCell ref="D12:E12"/>
    <mergeCell ref="A8:C8"/>
    <mergeCell ref="D8:E8"/>
    <mergeCell ref="A9:C9"/>
    <mergeCell ref="D9:E9"/>
    <mergeCell ref="A10:C10"/>
    <mergeCell ref="D10:E10"/>
    <mergeCell ref="A15:A17"/>
    <mergeCell ref="B15:B17"/>
    <mergeCell ref="C15:C17"/>
    <mergeCell ref="D15:M15"/>
    <mergeCell ref="N15:N17"/>
    <mergeCell ref="U15:U17"/>
    <mergeCell ref="D16:D17"/>
    <mergeCell ref="E16:E17"/>
    <mergeCell ref="F16:G16"/>
    <mergeCell ref="H16:H17"/>
    <mergeCell ref="I16:J16"/>
    <mergeCell ref="K16:K17"/>
    <mergeCell ref="L16:M16"/>
    <mergeCell ref="O15:O16"/>
    <mergeCell ref="P15:P16"/>
    <mergeCell ref="Q15:Q17"/>
    <mergeCell ref="R15:R17"/>
    <mergeCell ref="S15:S17"/>
    <mergeCell ref="T15:T17"/>
    <mergeCell ref="D49:J49"/>
    <mergeCell ref="A33:P33"/>
    <mergeCell ref="A19:P19"/>
    <mergeCell ref="A20:P20"/>
    <mergeCell ref="A25:J25"/>
    <mergeCell ref="L25:P25"/>
    <mergeCell ref="A26:P26"/>
    <mergeCell ref="A28:J28"/>
    <mergeCell ref="L28:P28"/>
    <mergeCell ref="A29:P29"/>
    <mergeCell ref="A31:J31"/>
    <mergeCell ref="L31:P31"/>
    <mergeCell ref="A32:J32"/>
    <mergeCell ref="L32:P32"/>
    <mergeCell ref="A43:P43"/>
    <mergeCell ref="A45:J45"/>
    <mergeCell ref="L45:P45"/>
    <mergeCell ref="A46:J46"/>
    <mergeCell ref="L46:P46"/>
    <mergeCell ref="A34:P34"/>
    <mergeCell ref="A39:J39"/>
    <mergeCell ref="L39:P39"/>
    <mergeCell ref="A40:P40"/>
    <mergeCell ref="A42:J42"/>
    <mergeCell ref="L42:P42"/>
  </mergeCells>
  <hyperlinks>
    <hyperlink ref="D9" r:id="rId1"/>
  </hyperlinks>
  <pageMargins left="0.70866141732283472" right="0.70866141732283472" top="0.74803149606299213" bottom="0.74803149606299213" header="0.31496062992125984" footer="0.31496062992125984"/>
  <pageSetup paperSize="9" scale="39" fitToHeight="999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 2022</vt:lpstr>
      <vt:lpstr>2 квартал 2022</vt:lpstr>
      <vt:lpstr>3 квартал 2022</vt:lpstr>
      <vt:lpstr>4 квартал 2022</vt:lpstr>
      <vt:lpstr>Закупки у СМП на 23-24 гг.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2022-11-10T03:48:39Z</dcterms:modified>
</cp:coreProperties>
</file>