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Измен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<sst xmlns="http://schemas.openxmlformats.org/spreadsheetml/2006/main" count="217" uniqueCount="106">
  <si>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</si>
  <si>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</si>
  <si>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</si>
  <si>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</si>
  <si>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</si>
  <si>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</si>
  <si>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</si>
  <si>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</si>
  <si>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</si>
  <si>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</si>
  <si>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</si>
  <si>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</si>
  <si>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</si>
  <si>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</si>
  <si>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</si>
  <si>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</si>
  <si>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</si>
  <si>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</si>
  <si>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</si>
  <si>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Добавленные закупки</t>
  </si>
  <si>
    <t>Итого добавленных закупок: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</si>
  <si>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</si>
  <si>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</si>
  <si>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</si>
  <si>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</si>
  <si>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</si>
  <si>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</si>
  <si>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</si>
  <si>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Добавленные закупки, руб.</t>
  </si>
  <si>
    <t>Измененные закупки (плюс 59 160,75)</t>
  </si>
  <si>
    <t>Строка 3 + Строка 4 + Строка 5
Сумма Плана закупки в новой редакции, руб.</t>
  </si>
  <si>
    <t>Способ определения НМЦ</t>
  </si>
  <si>
    <t>Планируемая дата или период размещения извещения
о закупке (месяц, год)</t>
  </si>
  <si>
    <t>Наименование</t>
  </si>
  <si>
    <t>Усл. ед.</t>
  </si>
  <si>
    <t>Да</t>
  </si>
  <si>
    <t>1 квартал 2024 г.</t>
  </si>
  <si>
    <t>Нет</t>
  </si>
  <si>
    <t>Измененные закупки (плюс 40 123,34 руб.)</t>
  </si>
  <si>
    <t xml:space="preserve">Изменения вносимые в План закупки товаров, работ, услуг для нужд АО "Юграэнерго" в 2024 г.  </t>
  </si>
  <si>
    <t>Аннулированные закупки</t>
  </si>
  <si>
    <t>Ст. 2.4.2 Масло, антифриз для производства</t>
  </si>
  <si>
    <t>Поставка антифриза  (концентрат)</t>
  </si>
  <si>
    <t>Шт.</t>
  </si>
  <si>
    <t>2 квартал 2024 г.</t>
  </si>
  <si>
    <t>Запрос предложений</t>
  </si>
  <si>
    <t>Ст. 2.4.6. Эксплуатационные материалы (для ТО и ТР)</t>
  </si>
  <si>
    <t>Поставка запасных частей для ДГУ Cummins</t>
  </si>
  <si>
    <t>3 квартал 2024 г.</t>
  </si>
  <si>
    <t>Итого Ст. 2.4.2 Масло, антифриз для производства:</t>
  </si>
  <si>
    <t>Итого Ст. 2.4.6. Эксплуатационные материалы (для ТО и ТР):</t>
  </si>
  <si>
    <t>Ст. 2.4.8 Материалы на капитальный ремонт хозяйственным способом</t>
  </si>
  <si>
    <t>Поставка двигателя Cummins KTA 38G5</t>
  </si>
  <si>
    <t>Итого Ст. 2.4.8 Материалы на капитальный ремонт хозяйственным способом:</t>
  </si>
  <si>
    <t>Ст. 2.4.11 Компьютерная и офисная оргтехника и комплектующие к ним</t>
  </si>
  <si>
    <t>Поставка комплектующих  для компьютерной, офисной оргтехники</t>
  </si>
  <si>
    <t>Компл.</t>
  </si>
  <si>
    <t>Итого Ст. 2.4.11 Компьютерная и офисная оргтехника и комплектующие к ним:</t>
  </si>
  <si>
    <t>Ст. 2.6. Капитальный ремонт</t>
  </si>
  <si>
    <t>Выполнение работ по капитальному ремонту электросетевого имущества Ханты-Мансийского района</t>
  </si>
  <si>
    <t>Итого Ст. 2.6. Капитальный ремонт:</t>
  </si>
  <si>
    <t>Ст. 2.8 ТО и ТР имущества, производственного назначения</t>
  </si>
  <si>
    <t>Выполнение работ по ремонту радиаторов охлаждения двигателей внутреннего сгорания Дизель-генераторных агрегатов Perkins, Cummins, Doosan</t>
  </si>
  <si>
    <t>Запрос котировок</t>
  </si>
  <si>
    <t>Итого Ст. 2.8 ТО и ТР имущества, производственного назначения:</t>
  </si>
  <si>
    <t>Ст. 2.15.3 Ремонт и содержание основных средств</t>
  </si>
  <si>
    <t>Выполнение работ по ремонту помещений офисного здания по ул.Сосновый Бор, д. 21</t>
  </si>
  <si>
    <t>4 квартал 2024 г.</t>
  </si>
  <si>
    <t>Итого Ст. 2.15.3 Ремонт и содержание основных средств:</t>
  </si>
  <si>
    <t>Ст. 4.18 Расходы по неосновным видам деятельности</t>
  </si>
  <si>
    <t>Выполнение работ по техническому обслуживанию
дизельных электростанций Perkins</t>
  </si>
  <si>
    <t>Итого Ст. 4.18 Расходы по неосновным видам деятельности:</t>
  </si>
  <si>
    <t>Инвестиционная программа</t>
  </si>
  <si>
    <t>Поставка приборов учета</t>
  </si>
  <si>
    <t>Поставка компьютерного оборудования</t>
  </si>
  <si>
    <t>Создание автоматизированной системы оперативно-диспетчерского, технологического и ситуационного управления объектами электроэнергетики (1 этап)</t>
  </si>
  <si>
    <t>Выполнение комплекса проектно-изыскательских работ по объекту 
«Технологическое присоединение объекта «ВРУ-0,4 кВ «Участковая больница с круглосуточным стационаром» в п. Кедровый Ханты-Мансийского района, расположенного по адресу ХМАО-Югра, Ханты-Мансийский район, п. Кедровый, ул. 60 лет Октября, 10, КНЗУ 86:02:0301001:1148»</t>
  </si>
  <si>
    <t>Поставка контейнера морского бывшего в употреблении</t>
  </si>
  <si>
    <t>Поставка блок-контейнера для размещения персонала РЭС</t>
  </si>
  <si>
    <t>Поставка дизель-генераторной установки 250 кВт в контейнерном исполнении</t>
  </si>
  <si>
    <t xml:space="preserve">Поставка дизель-генераторной установки 600 кВт на шасси в шумозащитном кожухе </t>
  </si>
  <si>
    <t>Поставка дизель-генераторной установки 800 кВт в блок-контейнере</t>
  </si>
  <si>
    <t>Усл.ед.</t>
  </si>
  <si>
    <t>2 квартал 2025 г.</t>
  </si>
  <si>
    <t>Итого Инвестиционная программа:</t>
  </si>
  <si>
    <t>Метод сопоставимых рыночных цен (анализ рынка)</t>
  </si>
  <si>
    <t>Проектно-сметный метод</t>
  </si>
  <si>
    <t>Строка 4</t>
  </si>
  <si>
    <t>Строка 5</t>
  </si>
  <si>
    <t>Строка 1 - Строка 2 + Строка 4 = Сумма Плана закупки в новой редакции, руб.</t>
  </si>
  <si>
    <t>Проведение закупки необходимо для проведения текущего ремонта ДГУ в с. Тугияны Белоярского района, а также создания аварийного запаса</t>
  </si>
  <si>
    <t>Проведение закупки необходимо для проведения капитального ремонта ДГУ в п. Кедровый Ханты-Мансийского района</t>
  </si>
  <si>
    <t>Проведение закупки необходимо для проведения технического обслуживания резервных ДЭС пгт.  Березово, принадлежащих АО "ЮРЭСК". Понесенные расходы на закупку будут покрыты за счет исполнения доходного договора с АО "ЮРЭСК"</t>
  </si>
  <si>
    <t>Проведение закупки необходимо для проведения капитального ремонта электросетевого имущества п. Урманный, с. Елизарово, Ханты-Мансийского района</t>
  </si>
  <si>
    <t>Реализация инвестиционной программы АО «Юграэнерго» по объекту «Переустройство ДЭС-0,4 кВ в с. Саранпауль Березовского района. 2 этап» идентификатор: М_ПРБер-174</t>
  </si>
  <si>
    <t>Реализация инвестиционной программы АО «Юграэнерго» по объекту «Приобретение оборудования (ДЭС ЭД250-Т400-2РН) - 1 ед. в д. Кимкъясуй Березовского района» идентификатор: О_ПРБер-210</t>
  </si>
  <si>
    <t>Реализация инвестиционной программы АО «Юграэнерго» по объекту «Приобретение мобильного резервного источника питания (ДГУ 600 кВт) » идентификатор: О_ПРХМАО-215</t>
  </si>
  <si>
    <t>Реализация инвестиционной программы АО «Юграэнерго» по объекту «Приобретение оборудования (ДГУ-ДЭС  "Энерго-Д823/0,4КН30") - 1 ед. в п. Саранпауль Березовского района)» идентификатор:  М_ПРБер-176</t>
  </si>
  <si>
    <t>Проведение закупки необходимо в связи с тем, что в таких населённых пунктах как: д. Шугур, Кондинского района, с. Саранпауль, Березовского района, д. Урманный Ханты-Мансийского района существует производственная необходимость по ремонту радиаторов охлаждения. 
В связи с высокой стоимостью приобретения новых радиаторов охлаждения ДВС, целесообразно проведения ремонта вышедших из строя вышеуказанных радиаторов</t>
  </si>
  <si>
    <t>Проведение закупки необходимо для устранения дефектов внутренней отделки помещений первого этажа офисного здания, снижение физического износа коммуникаций, поддержание сантехнических приборов в работоспособном состоянии</t>
  </si>
  <si>
    <t>Проектирование и строительство объекта: "Технологическое присоединение ВРУ-0,4 кВ участковой больницы с круглосуточным стационаром в п.Кердовый, Ханты-Мансийского района" предусмотрено проектом корректировки инвестиционной программы АО "Юграэнерго" на 2023-2027 г., в целях технологического присоединения потребителя электрической энергии</t>
  </si>
  <si>
    <t>Проведение закупки необходимо для  расширения существующей системы, а также модернизация программно-технического комплекса в целях соответствия «Правилам технической эксплуатации электрических станций и сетей Российской Федерации», требованиям, предъявляемым к значимым объектам критической информационной инфраструктуры (КИИ) в соответствии с Федеральным законом от 26 июля 2017 г. N 187-ФЗ "О безопасности критической информационной инфраструктуры Российской Федерации", Приказом Федеральной службы по техническому и экспортному контролю от 25 декабря 2017 г. №239 "Об утверждении Требований по обеспечению безопасности значимых объектов критической информационной инфраструктуры Российской Федерации" и перехода на более высокий качественный уровень при решении следующих основных технологических и программных задач: • улучшение производительности системы; • расширение функциональных возможностей оперативно-информационного комплекса (ОИК); • оптимизация процессов сопровождения программно-технического комплекса (ПТК); • повышение надежности работы ОИК; • улучшение стандартных интерфейсов работы с программами переключений и сигналами тревог; • оптимизация серверных ресурсов для разворачивания системы ОИК</t>
  </si>
  <si>
    <t>Проведение данной закупки необходимо в целях реализации инвестиционной программы АО «Юграэнерго» по объекту: Обеспечение коммерческого учета электрической энергии (мощности) по договорам на технологическое присоединение М_ТПХМАО-143</t>
  </si>
  <si>
    <t>Приобретение компьютерной, офисной техники и комплектующих предусмотрено инвестиционной программой АО "Юграэнерго" на 2023-2027гг.и предназначено для обеспечения производственной деятельности Общества</t>
  </si>
  <si>
    <t>Пояснения предоставлены в общей пояснительной записке</t>
  </si>
  <si>
    <t xml:space="preserve">В соответствии с протоколом рассмотрения заявок на участие в процедуре № 32413249739 от 15.02.2024 г. запрос предложений на право заключения договора на поставку антифриза (концентрат) был признан несостоявшимся по причине того, что на участие в закупке не было подано ни одной заявки, по причине ухода официальных дилеров VOLVO с территории РФ. 
По данным оптовых поставщиков смазочных материалов и охлаждающих жидкостей, в настоящее время на территорию Российской Федерации продукция VOLVO ввозится по параллельному импорту (неофициально), либо имеет «сомнительное» происхождение и соответствующее качество. Продукцию компании VOLVO проверить на оригинальность не представляется возможным, так как отсутствуют официальные представительства компании на территории РФ, а также отсутствует доступ к информационным ресурсам VOLVO GROUP. 
В связи со сложившейся ситуацией принимается решение на применение аналогов в системах охлаждения ДВС VOLVO. После определения подходящей охлаждающей жидкости, закупка будет проведена.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</si>
</sst>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" fontId="5" fillId="0" borderId="10" xfId="61" applyNumberFormat="1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" fontId="5" fillId="0" borderId="10" xfId="54" applyNumberFormat="1" applyFont="1" applyBorder="1" applyAlignment="1">
      <alignment horizontal="center" vertical="top" wrapText="1"/>
      <protection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4" fontId="44" fillId="0" borderId="0" xfId="0" applyNumberFormat="1" applyFont="1" applyFill="1" applyBorder="1" applyAlignment="1">
      <alignment horizontal="center" vertical="top" wrapText="1"/>
    </xf>
    <xf numFmtId="1" fontId="5" fillId="0" borderId="0" xfId="61" applyNumberFormat="1" applyFont="1" applyFill="1" applyBorder="1" applyAlignment="1">
      <alignment horizontal="center" vertical="top" wrapText="1"/>
      <protection/>
    </xf>
    <xf numFmtId="49" fontId="44" fillId="0" borderId="0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 horizontal="center" vertical="top" wrapText="1"/>
    </xf>
    <xf numFmtId="4" fontId="44" fillId="0" borderId="0" xfId="0" applyNumberFormat="1" applyFont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1" fontId="5" fillId="0" borderId="10" xfId="61" applyNumberFormat="1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4" fillId="6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4" fontId="5" fillId="0" borderId="10" xfId="54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4" fontId="5" fillId="33" borderId="10" xfId="54" applyNumberFormat="1" applyFont="1" applyFill="1" applyBorder="1" applyAlignment="1">
      <alignment horizontal="center" vertical="top" wrapText="1"/>
      <protection/>
    </xf>
    <xf numFmtId="49" fontId="5" fillId="33" borderId="10" xfId="61" applyNumberFormat="1" applyFont="1" applyFill="1" applyBorder="1" applyAlignment="1">
      <alignment horizontal="center" vertical="top" wrapText="1"/>
      <protection/>
    </xf>
    <xf numFmtId="0" fontId="44" fillId="33" borderId="1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1" fontId="5" fillId="0" borderId="11" xfId="61" applyNumberFormat="1" applyFont="1" applyBorder="1" applyAlignment="1">
      <alignment horizontal="center" vertical="top" wrapText="1"/>
      <protection/>
    </xf>
    <xf numFmtId="17" fontId="44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3" fontId="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5" fillId="6" borderId="12" xfId="0" applyFont="1" applyFill="1" applyBorder="1" applyAlignment="1">
      <alignment horizontal="center" vertical="top" wrapText="1"/>
    </xf>
    <xf numFmtId="0" fontId="45" fillId="6" borderId="13" xfId="0" applyFont="1" applyFill="1" applyBorder="1" applyAlignment="1">
      <alignment horizontal="center" vertical="top" wrapText="1"/>
    </xf>
    <xf numFmtId="0" fontId="45" fillId="6" borderId="14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90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0" fontId="45" fillId="0" borderId="14" xfId="0" applyFont="1" applyBorder="1" applyAlignment="1">
      <alignment horizontal="right" vertical="top" wrapText="1"/>
    </xf>
    <xf numFmtId="1" fontId="5" fillId="0" borderId="10" xfId="61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60" zoomScaleNormal="60" zoomScalePageLayoutView="0" workbookViewId="0" topLeftCell="A39">
      <selection activeCell="L50" sqref="L50"/>
    </sheetView>
  </sheetViews>
  <sheetFormatPr defaultColWidth="9.140625" defaultRowHeight="15"/>
  <cols>
    <col min="1" max="1" width="9.140625" style="9" customWidth="1"/>
    <col min="2" max="2" width="9.7109375" style="9" customWidth="1"/>
    <col min="3" max="3" width="75.57421875" style="9" customWidth="1"/>
    <col min="4" max="4" width="10.00390625" style="9" customWidth="1"/>
    <col min="5" max="5" width="10.7109375" style="9" customWidth="1"/>
    <col min="6" max="6" width="13.7109375" style="9" customWidth="1"/>
    <col min="7" max="7" width="15.7109375" style="9" hidden="1" customWidth="1"/>
    <col min="8" max="8" width="15.00390625" style="9" hidden="1" customWidth="1"/>
    <col min="9" max="9" width="23.28125" style="9" customWidth="1"/>
    <col min="10" max="10" width="30.140625" style="9" customWidth="1"/>
    <col min="11" max="11" width="22.28125" style="9" customWidth="1"/>
    <col min="12" max="12" width="19.421875" style="9" customWidth="1"/>
    <col min="13" max="13" width="17.57421875" style="9" customWidth="1"/>
    <col min="14" max="14" width="13.140625" style="9" customWidth="1"/>
    <col min="15" max="15" width="132.57421875" style="17" customWidth="1"/>
    <col min="16" max="16" width="25.140625" style="9" hidden="1" customWidth="1"/>
    <col min="17" max="17" width="25.28125" style="9" customWidth="1"/>
    <col min="18" max="18" width="19.57421875" style="9" customWidth="1"/>
    <col min="19" max="16384" width="9.140625" style="9" customWidth="1"/>
  </cols>
  <sheetData>
    <row r="1" spans="1:15" ht="28.5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21" customHeight="1">
      <c r="A2" s="53" t="s">
        <v>17</v>
      </c>
      <c r="B2" s="54" t="s">
        <v>18</v>
      </c>
      <c r="C2" s="53" t="s">
        <v>15</v>
      </c>
      <c r="D2" s="53"/>
      <c r="E2" s="53"/>
      <c r="F2" s="53"/>
      <c r="G2" s="53"/>
      <c r="H2" s="53"/>
      <c r="I2" s="53"/>
      <c r="J2" s="53"/>
      <c r="K2" s="53"/>
      <c r="L2" s="53" t="s">
        <v>10</v>
      </c>
      <c r="M2" s="53" t="s">
        <v>11</v>
      </c>
      <c r="N2" s="53" t="s">
        <v>13</v>
      </c>
      <c r="O2" s="52" t="s">
        <v>14</v>
      </c>
      <c r="P2" s="53" t="s">
        <v>31</v>
      </c>
    </row>
    <row r="3" spans="1:18" ht="39.75" customHeight="1">
      <c r="A3" s="53"/>
      <c r="B3" s="54"/>
      <c r="C3" s="53" t="s">
        <v>0</v>
      </c>
      <c r="D3" s="53" t="s">
        <v>1</v>
      </c>
      <c r="E3" s="53"/>
      <c r="F3" s="54" t="s">
        <v>4</v>
      </c>
      <c r="G3" s="53" t="s">
        <v>5</v>
      </c>
      <c r="H3" s="53"/>
      <c r="I3" s="53" t="s">
        <v>7</v>
      </c>
      <c r="J3" s="53" t="s">
        <v>8</v>
      </c>
      <c r="K3" s="53"/>
      <c r="L3" s="53"/>
      <c r="M3" s="53"/>
      <c r="N3" s="53"/>
      <c r="O3" s="52"/>
      <c r="P3" s="53"/>
      <c r="Q3" s="8"/>
      <c r="R3" s="8"/>
    </row>
    <row r="4" spans="1:18" ht="109.5" customHeight="1">
      <c r="A4" s="53"/>
      <c r="B4" s="54"/>
      <c r="C4" s="53"/>
      <c r="D4" s="24" t="s">
        <v>2</v>
      </c>
      <c r="E4" s="24" t="s">
        <v>33</v>
      </c>
      <c r="F4" s="54"/>
      <c r="G4" s="24" t="s">
        <v>6</v>
      </c>
      <c r="H4" s="24" t="s">
        <v>3</v>
      </c>
      <c r="I4" s="53"/>
      <c r="J4" s="21" t="s">
        <v>32</v>
      </c>
      <c r="K4" s="21" t="s">
        <v>9</v>
      </c>
      <c r="L4" s="53"/>
      <c r="M4" s="21" t="s">
        <v>12</v>
      </c>
      <c r="N4" s="21" t="s">
        <v>12</v>
      </c>
      <c r="O4" s="52"/>
      <c r="P4" s="53"/>
      <c r="Q4" s="8"/>
      <c r="R4" s="8"/>
    </row>
    <row r="5" spans="1:18" ht="18.7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10</v>
      </c>
      <c r="H5" s="21">
        <v>11</v>
      </c>
      <c r="I5" s="21">
        <v>7</v>
      </c>
      <c r="J5" s="21">
        <v>8</v>
      </c>
      <c r="K5" s="21">
        <v>9</v>
      </c>
      <c r="L5" s="21">
        <v>10</v>
      </c>
      <c r="M5" s="21">
        <v>11</v>
      </c>
      <c r="N5" s="21">
        <v>12</v>
      </c>
      <c r="O5" s="10">
        <v>13</v>
      </c>
      <c r="P5" s="21">
        <v>14</v>
      </c>
      <c r="Q5" s="8"/>
      <c r="R5" s="8"/>
    </row>
    <row r="6" spans="1:18" ht="24.75" customHeight="1">
      <c r="A6" s="48" t="s">
        <v>40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25"/>
      <c r="Q6" s="8"/>
      <c r="R6" s="8"/>
    </row>
    <row r="7" spans="1:18" ht="24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11"/>
      <c r="Q7" s="8"/>
      <c r="R7" s="8"/>
    </row>
    <row r="8" spans="1:18" ht="215.25" customHeight="1">
      <c r="A8" s="21">
        <v>1</v>
      </c>
      <c r="B8" s="21">
        <v>5</v>
      </c>
      <c r="C8" s="21" t="s">
        <v>42</v>
      </c>
      <c r="D8" s="26">
        <v>796</v>
      </c>
      <c r="E8" s="27" t="s">
        <v>43</v>
      </c>
      <c r="F8" s="28">
        <v>7</v>
      </c>
      <c r="G8" s="6"/>
      <c r="H8" s="6"/>
      <c r="I8" s="29">
        <v>258965</v>
      </c>
      <c r="J8" s="20" t="s">
        <v>36</v>
      </c>
      <c r="K8" s="26" t="s">
        <v>44</v>
      </c>
      <c r="L8" s="6" t="s">
        <v>45</v>
      </c>
      <c r="M8" s="6" t="s">
        <v>35</v>
      </c>
      <c r="N8" s="6" t="s">
        <v>37</v>
      </c>
      <c r="O8" s="47" t="s">
        <v>105</v>
      </c>
      <c r="P8" s="21" t="s">
        <v>85</v>
      </c>
      <c r="Q8" s="8"/>
      <c r="R8" s="8"/>
    </row>
    <row r="9" spans="1:18" ht="25.5" customHeight="1">
      <c r="A9" s="59" t="s">
        <v>49</v>
      </c>
      <c r="B9" s="60"/>
      <c r="C9" s="60"/>
      <c r="D9" s="60"/>
      <c r="E9" s="60"/>
      <c r="F9" s="61"/>
      <c r="G9" s="45"/>
      <c r="H9" s="45"/>
      <c r="I9" s="12">
        <f>I8</f>
        <v>258965</v>
      </c>
      <c r="J9" s="62"/>
      <c r="K9" s="53"/>
      <c r="L9" s="53"/>
      <c r="M9" s="53"/>
      <c r="N9" s="53"/>
      <c r="O9" s="53"/>
      <c r="P9" s="21"/>
      <c r="Q9" s="8"/>
      <c r="R9" s="8"/>
    </row>
    <row r="10" spans="1:18" ht="24.75" customHeight="1">
      <c r="A10" s="48" t="s">
        <v>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25"/>
      <c r="Q10" s="8"/>
      <c r="R10" s="8"/>
    </row>
    <row r="11" spans="1:18" ht="24.75" customHeight="1">
      <c r="A11" s="58" t="s">
        <v>46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1"/>
      <c r="Q11" s="8"/>
      <c r="R11" s="8"/>
    </row>
    <row r="12" spans="1:18" ht="75">
      <c r="A12" s="21">
        <v>2</v>
      </c>
      <c r="B12" s="21">
        <v>70</v>
      </c>
      <c r="C12" s="21" t="s">
        <v>47</v>
      </c>
      <c r="D12" s="30">
        <v>796</v>
      </c>
      <c r="E12" s="30" t="s">
        <v>43</v>
      </c>
      <c r="F12" s="31">
        <v>41</v>
      </c>
      <c r="G12" s="21"/>
      <c r="H12" s="21"/>
      <c r="I12" s="32">
        <v>607526.1</v>
      </c>
      <c r="J12" s="1" t="s">
        <v>44</v>
      </c>
      <c r="K12" s="33" t="s">
        <v>48</v>
      </c>
      <c r="L12" s="34" t="s">
        <v>45</v>
      </c>
      <c r="M12" s="30" t="s">
        <v>35</v>
      </c>
      <c r="N12" s="35" t="s">
        <v>35</v>
      </c>
      <c r="O12" s="46" t="s">
        <v>90</v>
      </c>
      <c r="P12" s="21" t="s">
        <v>85</v>
      </c>
      <c r="Q12" s="8"/>
      <c r="R12" s="8"/>
    </row>
    <row r="13" spans="1:18" ht="24.75" customHeight="1">
      <c r="A13" s="59" t="s">
        <v>50</v>
      </c>
      <c r="B13" s="60"/>
      <c r="C13" s="60"/>
      <c r="D13" s="60"/>
      <c r="E13" s="60"/>
      <c r="F13" s="61"/>
      <c r="G13" s="21"/>
      <c r="H13" s="21"/>
      <c r="I13" s="12">
        <f>I12</f>
        <v>607526.1</v>
      </c>
      <c r="J13" s="62"/>
      <c r="K13" s="53"/>
      <c r="L13" s="53"/>
      <c r="M13" s="53"/>
      <c r="N13" s="53"/>
      <c r="O13" s="53"/>
      <c r="P13" s="21"/>
      <c r="Q13" s="8"/>
      <c r="R13" s="8"/>
    </row>
    <row r="14" spans="1:18" ht="25.5" customHeight="1">
      <c r="A14" s="58" t="s">
        <v>51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1"/>
      <c r="Q14" s="8"/>
      <c r="R14" s="8"/>
    </row>
    <row r="15" spans="1:18" ht="75">
      <c r="A15" s="21">
        <v>3</v>
      </c>
      <c r="B15" s="21">
        <v>71</v>
      </c>
      <c r="C15" s="36" t="s">
        <v>52</v>
      </c>
      <c r="D15" s="30">
        <v>796</v>
      </c>
      <c r="E15" s="30" t="s">
        <v>43</v>
      </c>
      <c r="F15" s="31">
        <v>1</v>
      </c>
      <c r="G15" s="21"/>
      <c r="H15" s="21"/>
      <c r="I15" s="32">
        <v>12282566.66</v>
      </c>
      <c r="J15" s="1" t="s">
        <v>44</v>
      </c>
      <c r="K15" s="33" t="s">
        <v>48</v>
      </c>
      <c r="L15" s="34" t="s">
        <v>45</v>
      </c>
      <c r="M15" s="30" t="s">
        <v>35</v>
      </c>
      <c r="N15" s="30" t="s">
        <v>37</v>
      </c>
      <c r="O15" s="46" t="s">
        <v>91</v>
      </c>
      <c r="P15" s="21" t="s">
        <v>85</v>
      </c>
      <c r="Q15" s="8"/>
      <c r="R15" s="8"/>
    </row>
    <row r="16" spans="1:18" ht="24.75" customHeight="1">
      <c r="A16" s="59" t="s">
        <v>53</v>
      </c>
      <c r="B16" s="60"/>
      <c r="C16" s="60"/>
      <c r="D16" s="60"/>
      <c r="E16" s="60"/>
      <c r="F16" s="61"/>
      <c r="G16" s="21"/>
      <c r="H16" s="21"/>
      <c r="I16" s="12">
        <f>I15</f>
        <v>12282566.66</v>
      </c>
      <c r="J16" s="62"/>
      <c r="K16" s="53"/>
      <c r="L16" s="53"/>
      <c r="M16" s="53"/>
      <c r="N16" s="53"/>
      <c r="O16" s="53"/>
      <c r="P16" s="21"/>
      <c r="Q16" s="8"/>
      <c r="R16" s="8"/>
    </row>
    <row r="17" spans="1:18" ht="24.75" customHeight="1">
      <c r="A17" s="58" t="s">
        <v>54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11"/>
      <c r="Q17" s="8"/>
      <c r="R17" s="8"/>
    </row>
    <row r="18" spans="1:18" ht="75">
      <c r="A18" s="21">
        <v>4</v>
      </c>
      <c r="B18" s="21">
        <v>72</v>
      </c>
      <c r="C18" s="21" t="s">
        <v>55</v>
      </c>
      <c r="D18" s="2">
        <v>839</v>
      </c>
      <c r="E18" s="4" t="s">
        <v>56</v>
      </c>
      <c r="F18" s="5">
        <v>1</v>
      </c>
      <c r="G18" s="21"/>
      <c r="H18" s="21"/>
      <c r="I18" s="7">
        <v>345512.66</v>
      </c>
      <c r="J18" s="1" t="s">
        <v>44</v>
      </c>
      <c r="K18" s="1" t="s">
        <v>44</v>
      </c>
      <c r="L18" s="21" t="s">
        <v>45</v>
      </c>
      <c r="M18" s="21" t="s">
        <v>35</v>
      </c>
      <c r="N18" s="25" t="s">
        <v>35</v>
      </c>
      <c r="O18" s="46" t="s">
        <v>104</v>
      </c>
      <c r="P18" s="21" t="s">
        <v>85</v>
      </c>
      <c r="Q18" s="8"/>
      <c r="R18" s="8"/>
    </row>
    <row r="19" spans="1:18" ht="24.75" customHeight="1">
      <c r="A19" s="59" t="s">
        <v>57</v>
      </c>
      <c r="B19" s="60"/>
      <c r="C19" s="60"/>
      <c r="D19" s="60"/>
      <c r="E19" s="60"/>
      <c r="F19" s="61"/>
      <c r="G19" s="21"/>
      <c r="H19" s="21"/>
      <c r="I19" s="12">
        <f>I18</f>
        <v>345512.66</v>
      </c>
      <c r="J19" s="62"/>
      <c r="K19" s="53"/>
      <c r="L19" s="53"/>
      <c r="M19" s="53"/>
      <c r="N19" s="53"/>
      <c r="O19" s="53"/>
      <c r="P19" s="21"/>
      <c r="Q19" s="8"/>
      <c r="R19" s="8"/>
    </row>
    <row r="20" spans="1:18" ht="24.75" customHeight="1">
      <c r="A20" s="58" t="s">
        <v>58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1"/>
      <c r="Q20" s="8"/>
      <c r="R20" s="8"/>
    </row>
    <row r="21" spans="1:18" ht="37.5">
      <c r="A21" s="21">
        <v>5</v>
      </c>
      <c r="B21" s="21">
        <v>73</v>
      </c>
      <c r="C21" s="21" t="s">
        <v>59</v>
      </c>
      <c r="D21" s="37">
        <v>876</v>
      </c>
      <c r="E21" s="30" t="s">
        <v>34</v>
      </c>
      <c r="F21" s="31">
        <v>1</v>
      </c>
      <c r="G21" s="21"/>
      <c r="H21" s="21"/>
      <c r="I21" s="32">
        <v>8782550.8</v>
      </c>
      <c r="J21" s="1" t="s">
        <v>44</v>
      </c>
      <c r="K21" s="33" t="s">
        <v>48</v>
      </c>
      <c r="L21" s="34" t="s">
        <v>45</v>
      </c>
      <c r="M21" s="30" t="s">
        <v>35</v>
      </c>
      <c r="N21" s="30" t="s">
        <v>37</v>
      </c>
      <c r="O21" s="46" t="s">
        <v>93</v>
      </c>
      <c r="P21" s="21" t="s">
        <v>86</v>
      </c>
      <c r="Q21" s="8"/>
      <c r="R21" s="8"/>
    </row>
    <row r="22" spans="1:18" ht="24.75" customHeight="1">
      <c r="A22" s="59" t="s">
        <v>60</v>
      </c>
      <c r="B22" s="60"/>
      <c r="C22" s="60"/>
      <c r="D22" s="60"/>
      <c r="E22" s="60"/>
      <c r="F22" s="61"/>
      <c r="G22" s="21"/>
      <c r="H22" s="21"/>
      <c r="I22" s="12">
        <f>I21</f>
        <v>8782550.8</v>
      </c>
      <c r="J22" s="62"/>
      <c r="K22" s="53"/>
      <c r="L22" s="53"/>
      <c r="M22" s="53"/>
      <c r="N22" s="53"/>
      <c r="O22" s="53"/>
      <c r="P22" s="21"/>
      <c r="Q22" s="8"/>
      <c r="R22" s="8"/>
    </row>
    <row r="23" spans="1:18" ht="24.75" customHeight="1">
      <c r="A23" s="58" t="s">
        <v>61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1"/>
      <c r="Q23" s="8"/>
      <c r="R23" s="8"/>
    </row>
    <row r="24" spans="1:18" ht="93.75">
      <c r="A24" s="21">
        <v>6</v>
      </c>
      <c r="B24" s="21">
        <v>74</v>
      </c>
      <c r="C24" s="21" t="s">
        <v>62</v>
      </c>
      <c r="D24" s="2">
        <v>796</v>
      </c>
      <c r="E24" s="4" t="s">
        <v>43</v>
      </c>
      <c r="F24" s="5">
        <v>4</v>
      </c>
      <c r="G24" s="21"/>
      <c r="H24" s="21"/>
      <c r="I24" s="7">
        <v>961760</v>
      </c>
      <c r="J24" s="38" t="s">
        <v>44</v>
      </c>
      <c r="K24" s="38" t="s">
        <v>44</v>
      </c>
      <c r="L24" s="21" t="s">
        <v>63</v>
      </c>
      <c r="M24" s="21" t="s">
        <v>35</v>
      </c>
      <c r="N24" s="21" t="s">
        <v>37</v>
      </c>
      <c r="O24" s="46" t="s">
        <v>98</v>
      </c>
      <c r="P24" s="21" t="s">
        <v>85</v>
      </c>
      <c r="Q24" s="8"/>
      <c r="R24" s="8"/>
    </row>
    <row r="25" spans="1:18" ht="24.75" customHeight="1">
      <c r="A25" s="59" t="s">
        <v>64</v>
      </c>
      <c r="B25" s="60"/>
      <c r="C25" s="60"/>
      <c r="D25" s="60"/>
      <c r="E25" s="60"/>
      <c r="F25" s="61"/>
      <c r="G25" s="45"/>
      <c r="H25" s="45"/>
      <c r="I25" s="12">
        <f>I24</f>
        <v>961760</v>
      </c>
      <c r="J25" s="62"/>
      <c r="K25" s="53"/>
      <c r="L25" s="53"/>
      <c r="M25" s="53"/>
      <c r="N25" s="53"/>
      <c r="O25" s="53"/>
      <c r="P25" s="21"/>
      <c r="Q25" s="8"/>
      <c r="R25" s="8"/>
    </row>
    <row r="26" spans="1:18" ht="24.75" customHeight="1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11"/>
      <c r="Q26" s="8"/>
      <c r="R26" s="8"/>
    </row>
    <row r="27" spans="1:18" ht="56.25">
      <c r="A27" s="21">
        <v>7</v>
      </c>
      <c r="B27" s="21">
        <v>75</v>
      </c>
      <c r="C27" s="21" t="s">
        <v>66</v>
      </c>
      <c r="D27" s="30">
        <v>876</v>
      </c>
      <c r="E27" s="30" t="s">
        <v>34</v>
      </c>
      <c r="F27" s="37">
        <v>1</v>
      </c>
      <c r="G27" s="21"/>
      <c r="H27" s="21"/>
      <c r="I27" s="7">
        <v>2098392.94</v>
      </c>
      <c r="J27" s="38" t="s">
        <v>44</v>
      </c>
      <c r="K27" s="38" t="s">
        <v>67</v>
      </c>
      <c r="L27" s="21" t="s">
        <v>63</v>
      </c>
      <c r="M27" s="21" t="s">
        <v>35</v>
      </c>
      <c r="N27" s="21" t="s">
        <v>37</v>
      </c>
      <c r="O27" s="46" t="s">
        <v>99</v>
      </c>
      <c r="P27" s="21" t="s">
        <v>86</v>
      </c>
      <c r="Q27" s="8"/>
      <c r="R27" s="8"/>
    </row>
    <row r="28" spans="1:18" ht="24.75" customHeight="1">
      <c r="A28" s="59" t="s">
        <v>68</v>
      </c>
      <c r="B28" s="60"/>
      <c r="C28" s="60"/>
      <c r="D28" s="60"/>
      <c r="E28" s="60"/>
      <c r="F28" s="61"/>
      <c r="G28" s="45"/>
      <c r="H28" s="45"/>
      <c r="I28" s="12">
        <f>I27</f>
        <v>2098392.94</v>
      </c>
      <c r="J28" s="62"/>
      <c r="K28" s="53"/>
      <c r="L28" s="53"/>
      <c r="M28" s="53"/>
      <c r="N28" s="53"/>
      <c r="O28" s="53"/>
      <c r="P28" s="21"/>
      <c r="Q28" s="8"/>
      <c r="R28" s="8"/>
    </row>
    <row r="29" spans="1:18" ht="24.75" customHeight="1">
      <c r="A29" s="58" t="s">
        <v>69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1"/>
      <c r="Q29" s="8"/>
      <c r="R29" s="8"/>
    </row>
    <row r="30" spans="1:18" ht="75">
      <c r="A30" s="21">
        <v>8</v>
      </c>
      <c r="B30" s="21">
        <v>76</v>
      </c>
      <c r="C30" s="36" t="s">
        <v>70</v>
      </c>
      <c r="D30" s="30">
        <v>796</v>
      </c>
      <c r="E30" s="30" t="s">
        <v>43</v>
      </c>
      <c r="F30" s="31">
        <v>3</v>
      </c>
      <c r="G30" s="21"/>
      <c r="H30" s="21"/>
      <c r="I30" s="32">
        <v>464500</v>
      </c>
      <c r="J30" s="39" t="s">
        <v>44</v>
      </c>
      <c r="K30" s="43" t="s">
        <v>48</v>
      </c>
      <c r="L30" s="34" t="s">
        <v>45</v>
      </c>
      <c r="M30" s="30" t="s">
        <v>35</v>
      </c>
      <c r="N30" s="35" t="s">
        <v>35</v>
      </c>
      <c r="O30" s="46" t="s">
        <v>92</v>
      </c>
      <c r="P30" s="21" t="s">
        <v>85</v>
      </c>
      <c r="Q30" s="8"/>
      <c r="R30" s="8"/>
    </row>
    <row r="31" spans="1:18" ht="24.75" customHeight="1">
      <c r="A31" s="59" t="s">
        <v>71</v>
      </c>
      <c r="B31" s="60"/>
      <c r="C31" s="60"/>
      <c r="D31" s="60"/>
      <c r="E31" s="60"/>
      <c r="F31" s="61"/>
      <c r="G31" s="45"/>
      <c r="H31" s="45"/>
      <c r="I31" s="12">
        <f>SUM(I30:I30)</f>
        <v>464500</v>
      </c>
      <c r="J31" s="62"/>
      <c r="K31" s="53"/>
      <c r="L31" s="53"/>
      <c r="M31" s="53"/>
      <c r="N31" s="53"/>
      <c r="O31" s="53"/>
      <c r="P31" s="21"/>
      <c r="Q31" s="8"/>
      <c r="R31" s="8"/>
    </row>
    <row r="32" spans="1:18" ht="24.75" customHeight="1">
      <c r="A32" s="58" t="s">
        <v>72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1"/>
      <c r="Q32" s="8"/>
      <c r="R32" s="8"/>
    </row>
    <row r="33" spans="1:18" s="42" customFormat="1" ht="65.25" customHeight="1">
      <c r="A33" s="6">
        <v>9</v>
      </c>
      <c r="B33" s="6">
        <v>77</v>
      </c>
      <c r="C33" s="36" t="s">
        <v>73</v>
      </c>
      <c r="D33" s="26">
        <v>796</v>
      </c>
      <c r="E33" s="27" t="s">
        <v>43</v>
      </c>
      <c r="F33" s="28">
        <v>22</v>
      </c>
      <c r="G33" s="6"/>
      <c r="H33" s="6"/>
      <c r="I33" s="29">
        <v>862598</v>
      </c>
      <c r="J33" s="20" t="s">
        <v>44</v>
      </c>
      <c r="K33" s="20" t="s">
        <v>67</v>
      </c>
      <c r="L33" s="6" t="s">
        <v>45</v>
      </c>
      <c r="M33" s="40" t="s">
        <v>35</v>
      </c>
      <c r="N33" s="40" t="s">
        <v>37</v>
      </c>
      <c r="O33" s="47" t="s">
        <v>102</v>
      </c>
      <c r="P33" s="21" t="s">
        <v>85</v>
      </c>
      <c r="Q33" s="41"/>
      <c r="R33" s="41"/>
    </row>
    <row r="34" spans="1:18" s="42" customFormat="1" ht="75">
      <c r="A34" s="6">
        <v>10</v>
      </c>
      <c r="B34" s="6">
        <v>78</v>
      </c>
      <c r="C34" s="36" t="s">
        <v>74</v>
      </c>
      <c r="D34" s="28">
        <v>839</v>
      </c>
      <c r="E34" s="27" t="s">
        <v>56</v>
      </c>
      <c r="F34" s="28">
        <v>1</v>
      </c>
      <c r="G34" s="6"/>
      <c r="H34" s="6"/>
      <c r="I34" s="29">
        <v>913447.33</v>
      </c>
      <c r="J34" s="20" t="s">
        <v>44</v>
      </c>
      <c r="K34" s="20" t="s">
        <v>44</v>
      </c>
      <c r="L34" s="6" t="s">
        <v>45</v>
      </c>
      <c r="M34" s="6" t="s">
        <v>35</v>
      </c>
      <c r="N34" s="25" t="s">
        <v>35</v>
      </c>
      <c r="O34" s="47" t="s">
        <v>103</v>
      </c>
      <c r="P34" s="21" t="s">
        <v>85</v>
      </c>
      <c r="Q34" s="41"/>
      <c r="R34" s="41"/>
    </row>
    <row r="35" spans="1:18" s="42" customFormat="1" ht="249.75" customHeight="1">
      <c r="A35" s="6">
        <v>11</v>
      </c>
      <c r="B35" s="6">
        <v>79</v>
      </c>
      <c r="C35" s="36" t="s">
        <v>75</v>
      </c>
      <c r="D35" s="26">
        <v>876</v>
      </c>
      <c r="E35" s="27" t="s">
        <v>34</v>
      </c>
      <c r="F35" s="28">
        <v>1</v>
      </c>
      <c r="G35" s="6"/>
      <c r="H35" s="6"/>
      <c r="I35" s="29">
        <v>26770508.14</v>
      </c>
      <c r="J35" s="43" t="s">
        <v>44</v>
      </c>
      <c r="K35" s="43" t="s">
        <v>83</v>
      </c>
      <c r="L35" s="6" t="s">
        <v>45</v>
      </c>
      <c r="M35" s="6" t="s">
        <v>35</v>
      </c>
      <c r="N35" s="6" t="s">
        <v>37</v>
      </c>
      <c r="O35" s="47" t="s">
        <v>101</v>
      </c>
      <c r="P35" s="21" t="s">
        <v>85</v>
      </c>
      <c r="Q35" s="41"/>
      <c r="R35" s="41"/>
    </row>
    <row r="36" spans="1:18" s="42" customFormat="1" ht="131.25">
      <c r="A36" s="6">
        <v>12</v>
      </c>
      <c r="B36" s="6">
        <v>80</v>
      </c>
      <c r="C36" s="26" t="s">
        <v>76</v>
      </c>
      <c r="D36" s="26">
        <v>876</v>
      </c>
      <c r="E36" s="26" t="s">
        <v>82</v>
      </c>
      <c r="F36" s="26">
        <v>1</v>
      </c>
      <c r="G36" s="6"/>
      <c r="H36" s="6"/>
      <c r="I36" s="29">
        <v>802800</v>
      </c>
      <c r="J36" s="43" t="s">
        <v>44</v>
      </c>
      <c r="K36" s="20" t="s">
        <v>67</v>
      </c>
      <c r="L36" s="6" t="s">
        <v>45</v>
      </c>
      <c r="M36" s="6" t="s">
        <v>35</v>
      </c>
      <c r="N36" s="25" t="s">
        <v>35</v>
      </c>
      <c r="O36" s="47" t="s">
        <v>100</v>
      </c>
      <c r="P36" s="21" t="s">
        <v>85</v>
      </c>
      <c r="Q36" s="41"/>
      <c r="R36" s="41"/>
    </row>
    <row r="37" spans="1:18" s="42" customFormat="1" ht="75">
      <c r="A37" s="6">
        <v>13</v>
      </c>
      <c r="B37" s="6">
        <v>81</v>
      </c>
      <c r="C37" s="36" t="s">
        <v>77</v>
      </c>
      <c r="D37" s="36">
        <v>796</v>
      </c>
      <c r="E37" s="26" t="s">
        <v>43</v>
      </c>
      <c r="F37" s="44">
        <v>1</v>
      </c>
      <c r="G37" s="6"/>
      <c r="H37" s="6"/>
      <c r="I37" s="29">
        <v>411500</v>
      </c>
      <c r="J37" s="43" t="s">
        <v>44</v>
      </c>
      <c r="K37" s="43" t="s">
        <v>44</v>
      </c>
      <c r="L37" s="6" t="s">
        <v>45</v>
      </c>
      <c r="M37" s="26" t="s">
        <v>35</v>
      </c>
      <c r="N37" s="26" t="s">
        <v>37</v>
      </c>
      <c r="O37" s="47" t="s">
        <v>94</v>
      </c>
      <c r="P37" s="21" t="s">
        <v>85</v>
      </c>
      <c r="Q37" s="41"/>
      <c r="R37" s="41"/>
    </row>
    <row r="38" spans="1:18" s="42" customFormat="1" ht="75">
      <c r="A38" s="6">
        <v>14</v>
      </c>
      <c r="B38" s="6">
        <v>82</v>
      </c>
      <c r="C38" s="36" t="s">
        <v>78</v>
      </c>
      <c r="D38" s="26">
        <v>796</v>
      </c>
      <c r="E38" s="26" t="s">
        <v>43</v>
      </c>
      <c r="F38" s="44">
        <v>1</v>
      </c>
      <c r="G38" s="6"/>
      <c r="H38" s="6"/>
      <c r="I38" s="29">
        <v>1348333.33</v>
      </c>
      <c r="J38" s="43" t="s">
        <v>44</v>
      </c>
      <c r="K38" s="43" t="s">
        <v>44</v>
      </c>
      <c r="L38" s="6" t="s">
        <v>45</v>
      </c>
      <c r="M38" s="26" t="s">
        <v>35</v>
      </c>
      <c r="N38" s="26" t="s">
        <v>37</v>
      </c>
      <c r="O38" s="47" t="s">
        <v>94</v>
      </c>
      <c r="P38" s="21" t="s">
        <v>85</v>
      </c>
      <c r="Q38" s="41"/>
      <c r="R38" s="41"/>
    </row>
    <row r="39" spans="1:18" s="42" customFormat="1" ht="75">
      <c r="A39" s="6">
        <v>15</v>
      </c>
      <c r="B39" s="6">
        <v>83</v>
      </c>
      <c r="C39" s="36" t="s">
        <v>79</v>
      </c>
      <c r="D39" s="36">
        <v>796</v>
      </c>
      <c r="E39" s="26" t="s">
        <v>43</v>
      </c>
      <c r="F39" s="44">
        <v>1</v>
      </c>
      <c r="G39" s="6"/>
      <c r="H39" s="6"/>
      <c r="I39" s="29">
        <v>10625546.66</v>
      </c>
      <c r="J39" s="43" t="s">
        <v>44</v>
      </c>
      <c r="K39" s="43" t="s">
        <v>48</v>
      </c>
      <c r="L39" s="6" t="s">
        <v>45</v>
      </c>
      <c r="M39" s="26" t="s">
        <v>35</v>
      </c>
      <c r="N39" s="26" t="s">
        <v>37</v>
      </c>
      <c r="O39" s="47" t="s">
        <v>95</v>
      </c>
      <c r="P39" s="21" t="s">
        <v>85</v>
      </c>
      <c r="Q39" s="41"/>
      <c r="R39" s="41"/>
    </row>
    <row r="40" spans="1:18" s="42" customFormat="1" ht="75">
      <c r="A40" s="6">
        <v>16</v>
      </c>
      <c r="B40" s="6">
        <v>84</v>
      </c>
      <c r="C40" s="36" t="s">
        <v>80</v>
      </c>
      <c r="D40" s="36">
        <v>796</v>
      </c>
      <c r="E40" s="26" t="s">
        <v>43</v>
      </c>
      <c r="F40" s="44">
        <v>1</v>
      </c>
      <c r="G40" s="6"/>
      <c r="H40" s="6"/>
      <c r="I40" s="29">
        <v>15335733.34</v>
      </c>
      <c r="J40" s="43" t="s">
        <v>44</v>
      </c>
      <c r="K40" s="43" t="s">
        <v>48</v>
      </c>
      <c r="L40" s="6" t="s">
        <v>45</v>
      </c>
      <c r="M40" s="26" t="s">
        <v>35</v>
      </c>
      <c r="N40" s="26" t="s">
        <v>37</v>
      </c>
      <c r="O40" s="47" t="s">
        <v>96</v>
      </c>
      <c r="P40" s="21" t="s">
        <v>85</v>
      </c>
      <c r="Q40" s="41"/>
      <c r="R40" s="41"/>
    </row>
    <row r="41" spans="1:18" s="42" customFormat="1" ht="75">
      <c r="A41" s="6">
        <v>17</v>
      </c>
      <c r="B41" s="6">
        <v>85</v>
      </c>
      <c r="C41" s="36" t="s">
        <v>81</v>
      </c>
      <c r="D41" s="36">
        <v>796</v>
      </c>
      <c r="E41" s="26" t="s">
        <v>43</v>
      </c>
      <c r="F41" s="44">
        <v>1</v>
      </c>
      <c r="G41" s="6"/>
      <c r="H41" s="6"/>
      <c r="I41" s="29">
        <v>21400233.34</v>
      </c>
      <c r="J41" s="43" t="s">
        <v>44</v>
      </c>
      <c r="K41" s="43" t="s">
        <v>48</v>
      </c>
      <c r="L41" s="6" t="s">
        <v>45</v>
      </c>
      <c r="M41" s="26" t="s">
        <v>35</v>
      </c>
      <c r="N41" s="26" t="s">
        <v>37</v>
      </c>
      <c r="O41" s="47" t="s">
        <v>97</v>
      </c>
      <c r="P41" s="21" t="s">
        <v>85</v>
      </c>
      <c r="Q41" s="41"/>
      <c r="R41" s="41"/>
    </row>
    <row r="42" spans="1:18" ht="25.5" customHeight="1">
      <c r="A42" s="59" t="s">
        <v>84</v>
      </c>
      <c r="B42" s="60"/>
      <c r="C42" s="60"/>
      <c r="D42" s="60"/>
      <c r="E42" s="60"/>
      <c r="F42" s="61"/>
      <c r="G42" s="21"/>
      <c r="H42" s="21"/>
      <c r="I42" s="12">
        <f>SUM(I33:I41)</f>
        <v>78470700.14</v>
      </c>
      <c r="J42" s="62"/>
      <c r="K42" s="53"/>
      <c r="L42" s="53"/>
      <c r="M42" s="53"/>
      <c r="N42" s="53"/>
      <c r="O42" s="53"/>
      <c r="P42" s="21"/>
      <c r="Q42" s="8"/>
      <c r="R42" s="8"/>
    </row>
    <row r="43" spans="1:18" ht="25.5" customHeight="1">
      <c r="A43" s="57" t="s">
        <v>20</v>
      </c>
      <c r="B43" s="57"/>
      <c r="C43" s="57"/>
      <c r="D43" s="57"/>
      <c r="E43" s="57"/>
      <c r="F43" s="57"/>
      <c r="G43" s="57"/>
      <c r="H43" s="57"/>
      <c r="I43" s="12">
        <f>I13+I16+I19+I22+I25+I28+I31+I42</f>
        <v>104013509.3</v>
      </c>
      <c r="J43" s="53"/>
      <c r="K43" s="53"/>
      <c r="L43" s="53"/>
      <c r="M43" s="53"/>
      <c r="N43" s="53"/>
      <c r="O43" s="53"/>
      <c r="P43" s="21"/>
      <c r="Q43" s="8"/>
      <c r="R43" s="8"/>
    </row>
    <row r="44" spans="1:15" s="8" customFormat="1" ht="18.75">
      <c r="A44" s="13"/>
      <c r="B44" s="13"/>
      <c r="C44" s="13"/>
      <c r="D44" s="13"/>
      <c r="E44" s="13"/>
      <c r="F44" s="13"/>
      <c r="G44" s="13"/>
      <c r="H44" s="13"/>
      <c r="I44" s="14"/>
      <c r="J44" s="15"/>
      <c r="O44" s="16"/>
    </row>
    <row r="46" ht="18.75">
      <c r="I46" s="9" t="s">
        <v>16</v>
      </c>
    </row>
    <row r="47" spans="6:15" ht="18.75">
      <c r="F47" s="48" t="s">
        <v>21</v>
      </c>
      <c r="G47" s="49"/>
      <c r="H47" s="49"/>
      <c r="I47" s="49"/>
      <c r="J47" s="50"/>
      <c r="N47" s="17"/>
      <c r="O47" s="9"/>
    </row>
    <row r="48" spans="6:15" ht="52.5" customHeight="1">
      <c r="F48" s="53" t="s">
        <v>22</v>
      </c>
      <c r="G48" s="53"/>
      <c r="H48" s="3" t="s">
        <v>23</v>
      </c>
      <c r="I48" s="3" t="s">
        <v>23</v>
      </c>
      <c r="J48" s="3">
        <v>265577876.47</v>
      </c>
      <c r="K48" s="18"/>
      <c r="L48" s="18"/>
      <c r="M48" s="18"/>
      <c r="N48" s="18"/>
      <c r="O48" s="9"/>
    </row>
    <row r="49" spans="6:15" ht="56.25" customHeight="1">
      <c r="F49" s="53" t="s">
        <v>24</v>
      </c>
      <c r="G49" s="53">
        <v>2</v>
      </c>
      <c r="H49" s="3" t="s">
        <v>25</v>
      </c>
      <c r="I49" s="3" t="s">
        <v>25</v>
      </c>
      <c r="J49" s="3">
        <f>I9</f>
        <v>258965</v>
      </c>
      <c r="K49" s="18"/>
      <c r="L49" s="18"/>
      <c r="M49" s="18"/>
      <c r="N49" s="18"/>
      <c r="O49" s="9"/>
    </row>
    <row r="50" spans="6:15" ht="37.5">
      <c r="F50" s="53" t="s">
        <v>26</v>
      </c>
      <c r="G50" s="53">
        <v>3</v>
      </c>
      <c r="H50" s="23" t="s">
        <v>27</v>
      </c>
      <c r="I50" s="23" t="s">
        <v>27</v>
      </c>
      <c r="J50" s="3">
        <f>J48-J49</f>
        <v>265318911.47</v>
      </c>
      <c r="K50" s="18"/>
      <c r="L50" s="18"/>
      <c r="M50" s="18"/>
      <c r="N50" s="18"/>
      <c r="O50" s="9"/>
    </row>
    <row r="51" spans="6:15" ht="56.25">
      <c r="F51" s="53" t="s">
        <v>87</v>
      </c>
      <c r="G51" s="53">
        <v>4</v>
      </c>
      <c r="H51" s="3" t="s">
        <v>28</v>
      </c>
      <c r="I51" s="3" t="s">
        <v>28</v>
      </c>
      <c r="J51" s="3">
        <f>I43</f>
        <v>104013509.3</v>
      </c>
      <c r="K51" s="18"/>
      <c r="L51" s="18"/>
      <c r="M51" s="18"/>
      <c r="N51" s="18"/>
      <c r="O51" s="18"/>
    </row>
    <row r="52" spans="6:15" ht="75" hidden="1">
      <c r="F52" s="55" t="s">
        <v>26</v>
      </c>
      <c r="G52" s="56"/>
      <c r="H52" s="19" t="s">
        <v>29</v>
      </c>
      <c r="I52" s="19" t="s">
        <v>38</v>
      </c>
      <c r="J52" s="19"/>
      <c r="K52" s="18"/>
      <c r="L52" s="18"/>
      <c r="M52" s="18"/>
      <c r="N52" s="18"/>
      <c r="O52" s="18"/>
    </row>
    <row r="53" spans="6:15" ht="96.75" customHeight="1">
      <c r="F53" s="53" t="s">
        <v>88</v>
      </c>
      <c r="G53" s="53">
        <v>6</v>
      </c>
      <c r="H53" s="3" t="s">
        <v>30</v>
      </c>
      <c r="I53" s="3" t="s">
        <v>89</v>
      </c>
      <c r="J53" s="12">
        <f>J50+J51</f>
        <v>369332420.77</v>
      </c>
      <c r="K53" s="18"/>
      <c r="L53" s="18"/>
      <c r="M53" s="18"/>
      <c r="N53" s="18"/>
      <c r="O53" s="18"/>
    </row>
    <row r="54" ht="18.75">
      <c r="C54" s="22"/>
    </row>
    <row r="55" ht="18.75">
      <c r="C55" s="22"/>
    </row>
    <row r="56" ht="18.75">
      <c r="C56" s="22"/>
    </row>
    <row r="57" ht="18.75">
      <c r="C57" s="22"/>
    </row>
    <row r="58" ht="27.75" customHeight="1">
      <c r="C58" s="22"/>
    </row>
    <row r="59" ht="18.75">
      <c r="C59" s="22"/>
    </row>
    <row r="62" ht="27.75" customHeight="1"/>
    <row r="65" ht="18.75">
      <c r="C65" s="22"/>
    </row>
  </sheetData>
  <sheetProtection/>
  <mergeCells count="53">
    <mergeCell ref="A32:O32"/>
    <mergeCell ref="A42:F42"/>
    <mergeCell ref="J42:O42"/>
    <mergeCell ref="A26:O26"/>
    <mergeCell ref="A28:F28"/>
    <mergeCell ref="J28:O28"/>
    <mergeCell ref="A29:O29"/>
    <mergeCell ref="A31:F31"/>
    <mergeCell ref="J31:O31"/>
    <mergeCell ref="A20:O20"/>
    <mergeCell ref="A22:F22"/>
    <mergeCell ref="J22:O22"/>
    <mergeCell ref="A23:O23"/>
    <mergeCell ref="A25:F25"/>
    <mergeCell ref="J25:O25"/>
    <mergeCell ref="A14:O14"/>
    <mergeCell ref="A16:F16"/>
    <mergeCell ref="J16:O16"/>
    <mergeCell ref="A17:O17"/>
    <mergeCell ref="A19:F19"/>
    <mergeCell ref="J19:O19"/>
    <mergeCell ref="A7:O7"/>
    <mergeCell ref="A9:F9"/>
    <mergeCell ref="J9:O9"/>
    <mergeCell ref="A10:O10"/>
    <mergeCell ref="A11:O11"/>
    <mergeCell ref="A13:F13"/>
    <mergeCell ref="J13:O13"/>
    <mergeCell ref="F47:J47"/>
    <mergeCell ref="J43:O43"/>
    <mergeCell ref="A43:H43"/>
    <mergeCell ref="P2:P4"/>
    <mergeCell ref="L2:L4"/>
    <mergeCell ref="C2:K2"/>
    <mergeCell ref="A2:A4"/>
    <mergeCell ref="J3:K3"/>
    <mergeCell ref="D3:E3"/>
    <mergeCell ref="I3:I4"/>
    <mergeCell ref="F53:G53"/>
    <mergeCell ref="F48:G48"/>
    <mergeCell ref="F51:G51"/>
    <mergeCell ref="F49:G49"/>
    <mergeCell ref="F52:G52"/>
    <mergeCell ref="F50:G50"/>
    <mergeCell ref="A6:O6"/>
    <mergeCell ref="A1:O1"/>
    <mergeCell ref="O2:O4"/>
    <mergeCell ref="N2:N3"/>
    <mergeCell ref="C3:C4"/>
    <mergeCell ref="B2:B4"/>
    <mergeCell ref="F3:F4"/>
    <mergeCell ref="G3:H3"/>
    <mergeCell ref="M2:M3"/>
  </mergeCells>
  <printOptions horizontalCentered="1"/>
  <pageMargins left="0.31496062992125984" right="0.31496062992125984" top="0.35433070866141736" bottom="0.35433070866141736" header="0" footer="0"/>
  <pageSetup fitToHeight="9999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2024-04-10T03:59:05Z</dcterms:modified>
  <cp:category/>
  <cp:version/>
  <cp:contentType/>
  <cp:contentStatus/>
</cp:coreProperties>
</file>