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61D14E82-ADB8-497E-B3A6-0C086E5A9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4" sheetId="1" r:id="rId1"/>
    <sheet name="2 квартал 2024" sheetId="2" r:id="rId2"/>
    <sheet name="3 квартал 2024" sheetId="3" r:id="rId3"/>
    <sheet name="4 квартал 2024" sheetId="4" r:id="rId4"/>
    <sheet name="Закупки у СМП на 25-26 гг." sheetId="5" r:id="rId5"/>
  </sheets>
  <definedNames>
    <definedName name="_xlnm._FilterDatabase" localSheetId="0" hidden="1">'1 квартал 2024'!$A$15:$V$114</definedName>
    <definedName name="_xlnm._FilterDatabase" localSheetId="1" hidden="1">'2 квартал 2024'!$A$15:$V$29</definedName>
    <definedName name="_xlnm._FilterDatabase" localSheetId="2" hidden="1">'3 квартал 2024'!$A$15:$V$19</definedName>
    <definedName name="_xlnm._FilterDatabase" localSheetId="3" hidden="1">'4 квартал 2024'!$A$16:$V$29</definedName>
  </definedNames>
  <calcPr calcId="191029" refMode="R1C1"/>
</workbook>
</file>

<file path=xl/calcChain.xml><?xml version="1.0" encoding="utf-8"?>
<calcChain xmlns="http://schemas.openxmlformats.org/spreadsheetml/2006/main">
  <c r="Q98" i="1" l="1"/>
  <c r="K98" i="1"/>
  <c r="K102" i="1"/>
  <c r="Q102" i="1"/>
  <c r="K113" i="1" l="1"/>
  <c r="K92" i="1"/>
  <c r="K89" i="1"/>
  <c r="K83" i="1"/>
  <c r="K80" i="1"/>
  <c r="K77" i="1"/>
  <c r="K74" i="1"/>
  <c r="K70" i="1"/>
  <c r="K67" i="1"/>
  <c r="K64" i="1"/>
  <c r="K61" i="1"/>
  <c r="K58" i="1"/>
  <c r="K54" i="1"/>
  <c r="K51" i="1"/>
  <c r="K28" i="1"/>
  <c r="K25" i="1"/>
  <c r="K21" i="1"/>
  <c r="Q67" i="1"/>
  <c r="Q21" i="1"/>
  <c r="Q113" i="1"/>
  <c r="K27" i="4"/>
  <c r="K24" i="4"/>
  <c r="K21" i="4"/>
  <c r="K18" i="3"/>
  <c r="K19" i="3" s="1"/>
  <c r="K43" i="2"/>
  <c r="K28" i="2"/>
  <c r="K25" i="2"/>
  <c r="K21" i="2"/>
  <c r="K18" i="2"/>
  <c r="K95" i="1"/>
  <c r="K163" i="1"/>
  <c r="Q74" i="1"/>
  <c r="Q21" i="4"/>
  <c r="Q18" i="3"/>
  <c r="Q19" i="3" s="1"/>
  <c r="Q89" i="1"/>
  <c r="Q51" i="1"/>
  <c r="Q28" i="1"/>
  <c r="Q58" i="1"/>
  <c r="K114" i="1" l="1"/>
  <c r="K28" i="4"/>
  <c r="K29" i="2"/>
  <c r="K29" i="4" s="1"/>
  <c r="Q24" i="4" l="1"/>
  <c r="Q28" i="2"/>
  <c r="Q92" i="1"/>
  <c r="Q25" i="1" l="1"/>
  <c r="Q21" i="2" l="1"/>
  <c r="Q27" i="4" l="1"/>
  <c r="Q28" i="4" s="1"/>
  <c r="Q18" i="2" l="1"/>
  <c r="Q64" i="1" l="1"/>
  <c r="Q61" i="1"/>
  <c r="Q95" i="1" l="1"/>
  <c r="Q83" i="1"/>
  <c r="Q77" i="1"/>
  <c r="Q80" i="1"/>
  <c r="Q54" i="1" l="1"/>
  <c r="K42" i="4" l="1"/>
  <c r="K33" i="3" l="1"/>
  <c r="K43" i="4" s="1"/>
  <c r="Q70" i="1" l="1"/>
  <c r="Q114" i="1" s="1"/>
  <c r="Q25" i="2" l="1"/>
  <c r="Q29" i="2" s="1"/>
  <c r="Q29" i="4" s="1"/>
  <c r="K36" i="5" l="1"/>
  <c r="K33" i="5"/>
  <c r="K26" i="5"/>
  <c r="K23" i="5"/>
  <c r="K37" i="5" l="1"/>
  <c r="K27" i="5"/>
</calcChain>
</file>

<file path=xl/sharedStrings.xml><?xml version="1.0" encoding="utf-8"?>
<sst xmlns="http://schemas.openxmlformats.org/spreadsheetml/2006/main" count="1916" uniqueCount="411">
  <si>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</si>
  <si>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</si>
  <si>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</si>
  <si>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</si>
  <si>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</si>
  <si>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</si>
  <si>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</si>
  <si>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</si>
  <si>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</si>
  <si>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</si>
  <si>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</si>
  <si>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</si>
  <si>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</si>
  <si>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</si>
  <si>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</si>
  <si>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</si>
  <si>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</si>
  <si>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</si>
  <si>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</si>
  <si>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Порядковый номер в инвест программе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</si>
  <si>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</si>
  <si>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</si>
  <si>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</si>
  <si>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</si>
  <si>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</si>
  <si>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</si>
  <si>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</si>
  <si>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</si>
  <si>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</si>
  <si>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</si>
  <si>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</si>
  <si>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</si>
  <si>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</si>
  <si>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</si>
  <si>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</si>
  <si>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</si>
  <si>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</si>
  <si>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</si>
  <si>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</si>
  <si>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</si>
  <si>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</si>
  <si>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</si>
  <si>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</si>
  <si>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19.20</t>
  </si>
  <si>
    <t>19.20.29.113</t>
  </si>
  <si>
    <t>49.41.19.900</t>
  </si>
  <si>
    <t xml:space="preserve"> 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</si>
  <si>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</si>
  <si>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</si>
  <si>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</si>
  <si>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</si>
  <si>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</si>
  <si>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</si>
  <si>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</si>
  <si>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</si>
  <si>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</si>
  <si>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</si>
  <si>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</si>
  <si>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</si>
  <si>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</si>
  <si>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</si>
  <si>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</si>
  <si>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</si>
  <si>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</si>
  <si>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>50.40.1</t>
  </si>
  <si>
    <t>Конкурс</t>
  </si>
  <si>
    <t>Ст. 2.17.3 Спецодежда и средства инд.защиты</t>
  </si>
  <si>
    <t>Итого Ст. 2.17.3 Спецодежда и средства инд.защиты:</t>
  </si>
  <si>
    <t>Ст. 2.15.14 Обслуживание КМ и КТ</t>
  </si>
  <si>
    <t>Итого Ст. 2.15.14 Обслуживание КМ и КТ:</t>
  </si>
  <si>
    <t>Ст. 2.20 Информационно-консультационные услуги</t>
  </si>
  <si>
    <t>Итого Ст. 2.20 Информационно-консультационные услуги: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</si>
  <si>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</si>
  <si>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</si>
  <si>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</si>
  <si>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46.49.33</t>
  </si>
  <si>
    <t>46.49.23.000</t>
  </si>
  <si>
    <t>Поставка канцелярских принадлежностей</t>
  </si>
  <si>
    <t>Комплексное техническое обслуживание, поставка запасных частей и осуществление текущих ремонтов автомототранспорта</t>
  </si>
  <si>
    <t>50.40.21.000</t>
  </si>
  <si>
    <t>Наличие катера с аппарельной баржей грузоподъемностью не менее 50 тонн</t>
  </si>
  <si>
    <t>17.22</t>
  </si>
  <si>
    <t>17.22.1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</si>
  <si>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</si>
  <si>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</si>
  <si>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</si>
  <si>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Оказание транспортных услуг  водным транспортом</t>
  </si>
  <si>
    <t>ОМТС и ХО</t>
  </si>
  <si>
    <t>ОРУ</t>
  </si>
  <si>
    <t>ОАСУ</t>
  </si>
  <si>
    <t>ПТО</t>
  </si>
  <si>
    <t>Коммерческий отдел</t>
  </si>
  <si>
    <t>СНиОТ</t>
  </si>
  <si>
    <t>Служба генерации</t>
  </si>
  <si>
    <t>Итого: Ст. 2.4.9 Канцелярские товары: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</si>
  <si>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</si>
  <si>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</si>
  <si>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</si>
  <si>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</si>
  <si>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</si>
  <si>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</si>
  <si>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</si>
  <si>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</si>
  <si>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</si>
  <si>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45.20.11.100</t>
  </si>
  <si>
    <t>45.20.1</t>
  </si>
  <si>
    <t>Служба ГСМ</t>
  </si>
  <si>
    <t>Ст. 2.4.7 Измерительные приборы и приборы учета</t>
  </si>
  <si>
    <t>Тонн</t>
  </si>
  <si>
    <t>50.40.13.000</t>
  </si>
  <si>
    <t>52.24.2</t>
  </si>
  <si>
    <t>52.24.12.120</t>
  </si>
  <si>
    <t>Оказание услуг по перевалке дизельного топлива  из железнодорожных цистерн</t>
  </si>
  <si>
    <t>ГОСТ-1510-84 (наличие лицензии)</t>
  </si>
  <si>
    <t>49.41.12.000</t>
  </si>
  <si>
    <t xml:space="preserve">Осуществление перевозки опасных грузов автомобильным транспортом </t>
  </si>
  <si>
    <t>52.10.21</t>
  </si>
  <si>
    <t>52.10.12.110</t>
  </si>
  <si>
    <t>65.12</t>
  </si>
  <si>
    <t>65.12.12.000</t>
  </si>
  <si>
    <t>Наличие лицензии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</si>
  <si>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</si>
  <si>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</si>
  <si>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</si>
  <si>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Компл.</t>
  </si>
  <si>
    <t>14.12.11.110</t>
  </si>
  <si>
    <t>27.90</t>
  </si>
  <si>
    <t>27.90.33.110</t>
  </si>
  <si>
    <t>Итого Ст. 2.4.7 Измерительные приборы и приборы учета:</t>
  </si>
  <si>
    <t>26.51.4</t>
  </si>
  <si>
    <t>71.20.8</t>
  </si>
  <si>
    <t>71.20.19.120</t>
  </si>
  <si>
    <t>Аттестат аккредитации на выполнения услуг по сертификации качества электрической энергии</t>
  </si>
  <si>
    <t>95.11</t>
  </si>
  <si>
    <t>Выполнение комплекса профилактических, периодических работ, а также заправка картриджей и ремонт оборудования</t>
  </si>
  <si>
    <t>63.11.1</t>
  </si>
  <si>
    <t>Оказание услуг на базе webdata.live</t>
  </si>
  <si>
    <t>Оказание услуг по уборке служебных помещений</t>
  </si>
  <si>
    <t>25.73</t>
  </si>
  <si>
    <t>25.73.60.190</t>
  </si>
  <si>
    <t>56.21</t>
  </si>
  <si>
    <t>56.21.19.000</t>
  </si>
  <si>
    <t>Культурно-массовые мероприятия (приуроченные к празднованию Дня энергетика)</t>
  </si>
  <si>
    <t>Площадь арендуемого помещения не менее 100 м2</t>
  </si>
  <si>
    <t>49.31.21</t>
  </si>
  <si>
    <t>49.31.21.110</t>
  </si>
  <si>
    <t>Наличие лицензии на перевозку пассажиров. Вместимость микроавтобуса не менее 20 чел.</t>
  </si>
  <si>
    <t>Ст. 4.15.3 Добровольное и медицинское страхование работников</t>
  </si>
  <si>
    <t>Итого Ст. 4.15.3 Добровольное и медицинское страхование работников:</t>
  </si>
  <si>
    <t>Ст. 2.4.5, 2.15.1. (Запасные части для автотранспорта, содержание и ремонт автотранспорта)</t>
  </si>
  <si>
    <t>Итого Ст. 2.4.5, 2.15.1. (Запасные части для автотранспорта, содержание и ремонт автотранспорта):</t>
  </si>
  <si>
    <t xml:space="preserve">   </t>
  </si>
  <si>
    <t>1 квартал 2024 г.</t>
  </si>
  <si>
    <t>Инвестиционная программа</t>
  </si>
  <si>
    <t>АИИС</t>
  </si>
  <si>
    <t>26.51.63.130</t>
  </si>
  <si>
    <t>ГОСТ 31818.11-2012, 
ГОСТ 31819.21-2012,
ГОСТ 31819.23-2012
ГОСТ 22261-94,
ГОСТ 30805.22-2013</t>
  </si>
  <si>
    <t>876</t>
  </si>
  <si>
    <t>1</t>
  </si>
  <si>
    <t>Итого Инвестиционная программа:</t>
  </si>
  <si>
    <t>Ст. 2.17.4 Материалы по ОТ и ТБ (аптечки, вода и пр.)</t>
  </si>
  <si>
    <t>Итого Ст. 2.17.4 Материалы по ОТ и ТБ (аптечки, вода и пр.):</t>
  </si>
  <si>
    <t>с. Няксимволь</t>
  </si>
  <si>
    <t>ноябрь</t>
  </si>
  <si>
    <t>63.11.11.000</t>
  </si>
  <si>
    <t xml:space="preserve"> ХМАО-Югра</t>
  </si>
  <si>
    <t>2 квартал 2024 г.</t>
  </si>
  <si>
    <t>4 квартал 2024 г.</t>
  </si>
  <si>
    <t xml:space="preserve">Оказание услуг по доставке дизельного топлива водным транспортом с привлечением специализированного автотранспорта </t>
  </si>
  <si>
    <t xml:space="preserve">Оказание услуг по доставке дизельного топлива специализированным автомобильным транспортом </t>
  </si>
  <si>
    <t>95.11.10.110</t>
  </si>
  <si>
    <t>Поставка спецодежды, спецобуви и других средств индивидуальной защиты</t>
  </si>
  <si>
    <t>20.41.32.119</t>
  </si>
  <si>
    <t>Поставка смывающих и обезвреживающих средств</t>
  </si>
  <si>
    <t>Оказание услуг по добровольному медицинскому страхованию работника АО "Юграэнерго"</t>
  </si>
  <si>
    <t>Юридический отдел</t>
  </si>
  <si>
    <t>Ст. 2.4.9, 2.4.4 (Канцелярские товары и тара и упаковочный материал)</t>
  </si>
  <si>
    <t>Поставка приборов учета</t>
  </si>
  <si>
    <t>Оказание услуг по приёму, отпуску и хранению дизельного топлива</t>
  </si>
  <si>
    <t>с. Корлики</t>
  </si>
  <si>
    <t>Наличие лицензии. Перевозка нефтепродуктов специализированным автомобильным транспортом</t>
  </si>
  <si>
    <t>19</t>
  </si>
  <si>
    <t>1 квартал 2025 г.</t>
  </si>
  <si>
    <t>Чел.</t>
  </si>
  <si>
    <t>25.11</t>
  </si>
  <si>
    <t>25.11.10.000</t>
  </si>
  <si>
    <t>25.29</t>
  </si>
  <si>
    <t>25.29.11.111</t>
  </si>
  <si>
    <t>п.г.т. Приобье</t>
  </si>
  <si>
    <t xml:space="preserve">Да </t>
  </si>
  <si>
    <t>28.11.1</t>
  </si>
  <si>
    <t>28.11.13.190</t>
  </si>
  <si>
    <t>Поставка запасных частей и материалов для электрооборудования</t>
  </si>
  <si>
    <t xml:space="preserve">Поставка 
инвентаря и хозяйственных принадлежностей
</t>
  </si>
  <si>
    <t>62.01</t>
  </si>
  <si>
    <t>62.01.29.000</t>
  </si>
  <si>
    <t>Поставка программного обеспечения</t>
  </si>
  <si>
    <t>Поставка неисключительных лицензий на использование ПО</t>
  </si>
  <si>
    <t>Ст. 2.16 Сопровождение программных продуктов</t>
  </si>
  <si>
    <t>Итого Ст. 2.16 Сопровождение программных продуктов:</t>
  </si>
  <si>
    <t>3 квартал 2024 г.</t>
  </si>
  <si>
    <t>Поставка моторного масла и антифриза</t>
  </si>
  <si>
    <t>Ст. 2.14 Коммунальные услуги, в том числе расходы на содержание</t>
  </si>
  <si>
    <t xml:space="preserve">Итого Ст. 2.14 Коммунальные услуги, в том числе расходы на содержание: </t>
  </si>
  <si>
    <t>Ст. 2.4.16. Инструменты</t>
  </si>
  <si>
    <t>Итого Ст. 2.4.16. Инструменты:</t>
  </si>
  <si>
    <t>Оказание транспортных услуг по перевозке персонала</t>
  </si>
  <si>
    <t>Оказание услуг по обслуживанию компьютерной и копировально-множительной техники</t>
  </si>
  <si>
    <t>4 квартал 2025 г.</t>
  </si>
  <si>
    <t>декабрь 2025 г.</t>
  </si>
  <si>
    <t>Товар должен быть сертифицирован и иметь подтверждающую документацию (на русском языке)</t>
  </si>
  <si>
    <t>32.99.11.140</t>
  </si>
  <si>
    <t>Поставка спецодежды, спецобуви и других средств индивидуальной защиты для защиты от термических рисков электрической дуги</t>
  </si>
  <si>
    <t>796</t>
  </si>
  <si>
    <t>7336</t>
  </si>
  <si>
    <t>Ст. 2.4.8 Материалы на капитальный ремонт хозяйственным способом</t>
  </si>
  <si>
    <t>Итого Ст. 2.4.8 Материалы на капитальный ремонт хозяйственным способом:</t>
  </si>
  <si>
    <t>Планируемый объем закупок товаров, работ, услуг у субъектов малого и среднего предпринимательства на 2025 год</t>
  </si>
  <si>
    <t>Всего за 2025 год:</t>
  </si>
  <si>
    <t>Итого за 1 квартал 2025 г:</t>
  </si>
  <si>
    <t>2 квартал 2025 г.</t>
  </si>
  <si>
    <t>1 квартал 2026 г.</t>
  </si>
  <si>
    <t>20.59.43.120</t>
  </si>
  <si>
    <t>Поставка запасных частей для ДГУ Volvo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</si>
  <si>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</si>
  <si>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август</t>
  </si>
  <si>
    <t>86.21.10.110</t>
  </si>
  <si>
    <t>Наличие лицензии на соответствующий вид деятельности</t>
  </si>
  <si>
    <t>Ханты-Мансийский район</t>
  </si>
  <si>
    <t>Ст. 2.17.1. Медосмотры</t>
  </si>
  <si>
    <t>27.11</t>
  </si>
  <si>
    <t>ПЭО</t>
  </si>
  <si>
    <t>сентябрь</t>
  </si>
  <si>
    <t>Поставка резервуара горизонтального стального (РГСН-50 м3)</t>
  </si>
  <si>
    <t>Товар должен быть новым, не бывшими в эксплуатации</t>
  </si>
  <si>
    <t>Поставка контейнера морского бывшего в употреблении</t>
  </si>
  <si>
    <t>Генеральный директор _______________________________ А.М. Вторушин</t>
  </si>
  <si>
    <t>Товар должен быть новым, не бывшим в эксплуатации</t>
  </si>
  <si>
    <t xml:space="preserve">32.99 </t>
  </si>
  <si>
    <t>32.99.11.150</t>
  </si>
  <si>
    <t>Ханты-Мансийск</t>
  </si>
  <si>
    <t>Ст. 4.15.3 Добровольное медицинское страхование работников</t>
  </si>
  <si>
    <t>Итого Ст. 4.15.3 Добровольное медицинское страхование работников:</t>
  </si>
  <si>
    <t>Итого Ст. 2.17.1. Медосмотры:</t>
  </si>
  <si>
    <t>86.21.1</t>
  </si>
  <si>
    <t>Оказание услуг по проведению периодических медицинских осмотров</t>
  </si>
  <si>
    <t>Берёзовский район</t>
  </si>
  <si>
    <t>86.21.10.120</t>
  </si>
  <si>
    <t>Оказание услуг по проведению предрейсовых медицинских осмотров</t>
  </si>
  <si>
    <t>январь 2025 г.</t>
  </si>
  <si>
    <t>План закупки товаров (работ, услуг) 
на 1 квартал 2024 года</t>
  </si>
  <si>
    <t>Исполнение долгосрочного договора, переходящая оплата на 2025 год и последующие года</t>
  </si>
  <si>
    <t>Итого за 1 квартал 2024 года:</t>
  </si>
  <si>
    <t>Итого закупок у СМП в 1 квартале 2024 года:</t>
  </si>
  <si>
    <t>План закупки товаров (работ, услуг) 
на 2 квартал 2024 года</t>
  </si>
  <si>
    <t>Итого закупок у СМП во 2 квартале 2024 года:</t>
  </si>
  <si>
    <t>Наименование</t>
  </si>
  <si>
    <t>План закупки товаров (работ, услуг) 
на 3 квартал 2024 года</t>
  </si>
  <si>
    <t>Итого за 3 квартал 2024 года:</t>
  </si>
  <si>
    <t>Итого закупок у СМП в 3 квартале 2024 года:</t>
  </si>
  <si>
    <t>План закупки товаров (работ, услуг) 
на 4 квартал 2024 года</t>
  </si>
  <si>
    <t>Итого за 4 квартал 2024 года:</t>
  </si>
  <si>
    <t>Итого за 2024 год:</t>
  </si>
  <si>
    <t>Итого закупок у СМП в 4 квартале 2024 года:</t>
  </si>
  <si>
    <t>Всего закупок у СМП в 2024 году:</t>
  </si>
  <si>
    <t>Месяц</t>
  </si>
  <si>
    <t>февраль 2025 г.</t>
  </si>
  <si>
    <t>Поставка инструмента</t>
  </si>
  <si>
    <t>ОМТСиХО</t>
  </si>
  <si>
    <t>Оказание услуг периодического инспекционного контроля за сертификатом соответствия качества электрической энергии в распределительных сетях</t>
  </si>
  <si>
    <t>Оказание услуг добровольного медицинского страхования работников АО «Юграэнерго»</t>
  </si>
  <si>
    <t xml:space="preserve">Запрос предложений </t>
  </si>
  <si>
    <t>Участок РЭС</t>
  </si>
  <si>
    <t>28.30.8</t>
  </si>
  <si>
    <t>28.30.86.110</t>
  </si>
  <si>
    <t>Поставка измельчителя древесины на прицепе</t>
  </si>
  <si>
    <t>Оказание транспортных услуг   наземным и специальным транспортом</t>
  </si>
  <si>
    <t>В том числе:
1. Транспортные услуги сторонних организаций по ст. 2.15.2 на сумму 700 000,00 руб.
2. Инвестиционная программа по ст. 3.2 на сумму 720 000,00 руб.</t>
  </si>
  <si>
    <t>В том числе:
1. Транспортные услуги сторонних организаций по ст. 2.15.2 на сумму 2 300 000,00 руб.
2. Инвестиционная программа по ст. 3.2 на сумму 1 500 000,00 руб.</t>
  </si>
  <si>
    <t>В том числе:
1. Запасные части для автотранспорта по ст. 2.4.5. 
на сумму 4 159 150,00 руб.
2. Содержание и ремонт автотранспорта по ст. 2.15.1. на сумму 562 100,00 руб.</t>
  </si>
  <si>
    <t>G-profi MSI Plus  ОЖ Газпромнефть Антифриз 40</t>
  </si>
  <si>
    <t>47.30.2</t>
  </si>
  <si>
    <t>Поставка антифриза  (концентрат)</t>
  </si>
  <si>
    <t>VOLVO PENTA VCS (концентрат), желтый. Артикул: 22567305</t>
  </si>
  <si>
    <t>28.14</t>
  </si>
  <si>
    <t>28.14.13.131</t>
  </si>
  <si>
    <t>Поставка шарового крана с электроприводом и комплектующих</t>
  </si>
  <si>
    <t>Кран шаровый Ду25 и Ду50 с электроприводом и ручным дублёром</t>
  </si>
  <si>
    <t>28.14.11.170</t>
  </si>
  <si>
    <t>Поставка клапана электромагнитного и комплектующих</t>
  </si>
  <si>
    <t xml:space="preserve">Клапан электромагнитный Ду 25 и Ду 50 с ручным дублёром </t>
  </si>
  <si>
    <t>Гост 1510-84</t>
  </si>
  <si>
    <t>март 2025 г.</t>
  </si>
  <si>
    <t>сентябрь 2025 г.</t>
  </si>
  <si>
    <t>3 квартал 2025 г.</t>
  </si>
  <si>
    <t>п. Саранпауль Берёзовского района</t>
  </si>
  <si>
    <t>71.12.</t>
  </si>
  <si>
    <t xml:space="preserve">14.12 </t>
  </si>
  <si>
    <t>Поставка средств защиты при работе на высоте</t>
  </si>
  <si>
    <t>129</t>
  </si>
  <si>
    <t xml:space="preserve">20.41.3 </t>
  </si>
  <si>
    <t>Наличие крана автомобильного полноприводного, грузоподъемностью не менее 25 тонн и т.д.</t>
  </si>
  <si>
    <t>Сбор, обработка, накопление и анализ технологических параметров работы оборудования</t>
  </si>
  <si>
    <t xml:space="preserve">28.29.22  </t>
  </si>
  <si>
    <t>28.29.22.110</t>
  </si>
  <si>
    <t>Поставка порошковых огнетушителей для тушения пожаров класса D</t>
  </si>
  <si>
    <t>Товар должен иметь маркировку изготовителя и эксплуатационные документы выполненные на русском языке</t>
  </si>
  <si>
    <t>июль 2025 г.</t>
  </si>
  <si>
    <t xml:space="preserve">L_СГБер-108
</t>
  </si>
  <si>
    <t>N_ПРХМАО-203</t>
  </si>
  <si>
    <t>27.20.22</t>
  </si>
  <si>
    <t>27.20.21.000</t>
  </si>
  <si>
    <t>Поставка аккумуляторных батарей и комплектующих</t>
  </si>
  <si>
    <t>Поставка запасных частей для ДГУ Doosan</t>
  </si>
  <si>
    <t>46.73.6</t>
  </si>
  <si>
    <t>46.73.16.00</t>
  </si>
  <si>
    <t>Поставка строительных материалов</t>
  </si>
  <si>
    <t>24.10.12</t>
  </si>
  <si>
    <t>24.10.80.190</t>
  </si>
  <si>
    <t>Поставка металлопроката</t>
  </si>
  <si>
    <t>28.13</t>
  </si>
  <si>
    <t>28.13.11.110</t>
  </si>
  <si>
    <t>Поставка насосов и комплектующих</t>
  </si>
  <si>
    <t>27.11.10.130</t>
  </si>
  <si>
    <t>Поставка силового генератора</t>
  </si>
  <si>
    <t>Поставка фильтрующих элементов для ДГУ Cummins</t>
  </si>
  <si>
    <t>Поставка фильтрующих элементов для ДГУ Volvo</t>
  </si>
  <si>
    <t xml:space="preserve">Поставка двигателей Cummins </t>
  </si>
  <si>
    <t>Поставка двигателя Volvo TWD1644GE</t>
  </si>
  <si>
    <t>29.20.5</t>
  </si>
  <si>
    <t>29.20.21.129</t>
  </si>
  <si>
    <t>Товар должен соответствовать заявленным характеристикам, соответствовать каталожному номеру (артикулу)</t>
  </si>
  <si>
    <t>L_СГБел-113</t>
  </si>
  <si>
    <t>Итого за 2 квартал 2024 года:</t>
  </si>
  <si>
    <t>Поставка блок-контейнера для размещения персонала ДЭС в д. Пашторы</t>
  </si>
  <si>
    <t>Шт</t>
  </si>
  <si>
    <t>чел.</t>
  </si>
  <si>
    <t>Товар должен быть новым, не бывшим в эксплуатации, год выпуска не ранее 2024г., ГОСТ 17032-2010, ГОСТ 34347-2017</t>
  </si>
  <si>
    <t>Товар должен быть новым (Товар, который не был в употреблении, в ремонте, в том числе который не был восстановлен)</t>
  </si>
  <si>
    <t>Поставка запасных частей для ДГУ ТМЗ, ЯМЗ</t>
  </si>
  <si>
    <t>Поставка запасных частей для ДГУ ЯМЗ-7514</t>
  </si>
  <si>
    <t>Поставка фильтрующих элементов для ДГУ ММЗ, ТМЗ, ЯМЗ</t>
  </si>
  <si>
    <t>46.73.16.000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</si>
  <si>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2025 г. по 2026 г. </t>
  </si>
  <si>
    <t>Планируемый объем закупок товаров, работ, услуг у субъектов малого и среднего предпринимательства на 2026 год</t>
  </si>
  <si>
    <t>4 квартал 2026 г.</t>
  </si>
  <si>
    <t>2 квартал 2026 г.</t>
  </si>
  <si>
    <t>Итого за 2 квартал 2025 г:</t>
  </si>
  <si>
    <t>Итого за 1 квартал 2026 г:</t>
  </si>
  <si>
    <t>Итого за 2 квартал 2026 г:</t>
  </si>
  <si>
    <t>Всего за 2026 год:</t>
  </si>
  <si>
    <t>Генеральный директор  _______________________________ А.М. Вторушин</t>
  </si>
  <si>
    <t>Мес.</t>
  </si>
  <si>
    <t>Утвержден генеральным директором АО "Юграэнерго"</t>
  </si>
  <si>
    <t xml:space="preserve"> Поставка запасных частей, расходных материалов и оказание услуг по сервисному и техническому обслуживанию автомототранспорта</t>
  </si>
  <si>
    <t>Поставка радиатора охлаждения в сборе для ДГУ Cummins</t>
  </si>
  <si>
    <t>27.11.41.000</t>
  </si>
  <si>
    <t>Поставка силовых трансформаторов 400 кВА</t>
  </si>
  <si>
    <t>Поставка запасных частей для ДГУ Tedom</t>
  </si>
  <si>
    <t>Ст. 4.18 Расходы по неосновным видам деятельности</t>
  </si>
  <si>
    <t>Поставка запасных частей для проведения ТО на ДГУ Perkins</t>
  </si>
  <si>
    <t>Итого Ст. 4.18 Расходы по неосновным видам деятельности:</t>
  </si>
  <si>
    <t>42.22</t>
  </si>
  <si>
    <t>42.22.13.100</t>
  </si>
  <si>
    <t>Выполнение строительно-монтажных и пуско-наладочных работ на объектах: КТП №15, КТП №18, КТП №20, ВЛ-0,4 кВ от КТП-6, ВЛ-0,4 кВ от КТП-13, ВЛ-0,4 кВ от КТП-17, ВЛ-0,4 кВ от КТП-20, ВЛ-0,4 кВ от КТП-21, ВЛ/КЛ-0,4 кВ от КТП-23 в с.Саранпауль, Березовского района</t>
  </si>
  <si>
    <t>Выполненные работы должны соответствовать действующим строительным нормам и правилам, правилам пожарной безопасности и безопасной эксплуатации строительных машин и механизмов, экологическим, санитарно-гигиеническим и другим нормами, действующие на территории РФ</t>
  </si>
  <si>
    <t>с. Саранпауль</t>
  </si>
  <si>
    <t>Поставка строительных материалов для объектов в д.Анеева, д.Кимкъясуй</t>
  </si>
  <si>
    <t>Товар должен соответствовать заявленным харкатеристикам, соответствовать каталожному номеру (артикулу), быть новым, не бывшим в эксплуатации</t>
  </si>
  <si>
    <t>усл. Ед.</t>
  </si>
  <si>
    <t>пгт.Приобъе</t>
  </si>
  <si>
    <t>71.12.1</t>
  </si>
  <si>
    <t>71.12.12</t>
  </si>
  <si>
    <t>Разработка проектной документации по объекту: "Сети электроснабжения 10-0,4 кВ, КТП-0,4/10 кВ, КТП-10/0,4 кВ и РУ-0,4 кВ от ДЭС в п. Сосьва Березовского района" ЛЭП ТП-6, ТП-7</t>
  </si>
  <si>
    <t>Проектная  документация должна соответствовать требованиям градостроительного кодекса РФ, ГОСТ Р 21.101-2020,  ПП РФ от 16.02.2008 N 87 (ред. от 27.05.2022)  и другим действующим нормам и правилам</t>
  </si>
  <si>
    <t>Усл.ед.</t>
  </si>
  <si>
    <t>с.Сосьва</t>
  </si>
  <si>
    <t>23.61.1</t>
  </si>
  <si>
    <t>23.61.12.143</t>
  </si>
  <si>
    <t>Поставка железобетонных изделий</t>
  </si>
  <si>
    <t>Товар должен быть новым, не бывшим в эксплуатации, год выпуска не ранее 2023г.</t>
  </si>
  <si>
    <t>Поставка строительных материалов для объектов «ТП база отдыха в п. Кирпичный» и «ТП базовая станция сотовой связи ООО «Екатеринбург-2000» БС «Нумто»,д. Нумто»</t>
  </si>
  <si>
    <t>г. Ханты-мансийск</t>
  </si>
  <si>
    <t>I_ССБер-039, O_ТПБер-204, O_ТПБер-207</t>
  </si>
  <si>
    <t>L_СГБер-110        L_СГБер-108</t>
  </si>
  <si>
    <t>H_ССБер-003</t>
  </si>
  <si>
    <t>L_СГНвр-117   L_СГБер-110        L_СГБер-108</t>
  </si>
  <si>
    <t>O_ТПБел-206, O_ТПХМр-205</t>
  </si>
  <si>
    <t>ОКС</t>
  </si>
  <si>
    <t>26.20</t>
  </si>
  <si>
    <t>26.20.13.000</t>
  </si>
  <si>
    <t>Поставка компьютерной, офисной оргтехники и комплектующих</t>
  </si>
  <si>
    <t>г.Ханты-Мансийск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</si>
  <si>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</si>
  <si>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</si>
  <si>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Новое, не бывшее в употреблении, оборудование</t>
  </si>
  <si>
    <t>Наличие лицензии на перевозку пассажиров. Вместимость микроавтобуса не менее 20 чел</t>
  </si>
  <si>
    <t>27.40.39.113</t>
  </si>
  <si>
    <t>Поставка светодиодных светильников внутреннего освещения</t>
  </si>
  <si>
    <t>Указано в техническом задании на поставку</t>
  </si>
  <si>
    <t xml:space="preserve">г. Ханты-Мансийск </t>
  </si>
  <si>
    <t>27.40</t>
  </si>
  <si>
    <t>Ст. 4.8.2. Выплата процентов по кредитной линии</t>
  </si>
  <si>
    <t>Итого Ст. 4.8.2. Выплата процентов по кредитной линии:</t>
  </si>
  <si>
    <t>64.1</t>
  </si>
  <si>
    <t>64.19.21.000</t>
  </si>
  <si>
    <t>Открытие возобновляемой кредитной линии с лимитом задолженности 450 000 000,00 рублей</t>
  </si>
  <si>
    <t>Наличие действующей лицензии на осуществление банковских операций, полученной в порядке, предусмотренном действующим законодательством РФ</t>
  </si>
  <si>
    <t>март 2025</t>
  </si>
  <si>
    <t>Совокупный  годовой  объем  планируемых  закупок  товаров  (работ,  услуг) составляет 265 577 876,47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</si>
  <si>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130 686 211,73 рублей (49,21 %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</si>
</sst>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7" fillId="0" borderId="0"/>
    <xf numFmtId="43" fontId="22" fillId="0" borderId="0" applyFont="0" applyFill="0" applyBorder="0" applyAlignment="0" applyProtection="0"/>
  </cellStyleXfs>
  <cellXfs count="21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top" wrapText="1"/>
    </xf>
    <xf numFmtId="4" fontId="7" fillId="0" borderId="1" xfId="3" applyNumberFormat="1" applyFont="1" applyBorder="1" applyAlignment="1">
      <alignment horizontal="center" vertical="top" wrapText="1"/>
    </xf>
    <xf numFmtId="1" fontId="7" fillId="0" borderId="1" xfId="4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4" fontId="12" fillId="0" borderId="1" xfId="3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7" fillId="3" borderId="1" xfId="4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49" fontId="7" fillId="3" borderId="1" xfId="2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top" wrapText="1"/>
    </xf>
    <xf numFmtId="4" fontId="11" fillId="2" borderId="1" xfId="3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textRotation="90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8" fillId="3" borderId="0" xfId="0" applyFont="1" applyFill="1" applyAlignment="1">
      <alignment horizontal="center" vertical="top"/>
    </xf>
    <xf numFmtId="4" fontId="11" fillId="0" borderId="1" xfId="3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4" fontId="7" fillId="3" borderId="1" xfId="3" applyNumberFormat="1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7" fontId="1" fillId="3" borderId="1" xfId="0" applyNumberFormat="1" applyFont="1" applyFill="1" applyBorder="1" applyAlignment="1">
      <alignment horizontal="center" vertical="top" wrapText="1"/>
    </xf>
    <xf numFmtId="49" fontId="12" fillId="0" borderId="1" xfId="4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center" vertical="top" wrapText="1"/>
    </xf>
    <xf numFmtId="49" fontId="12" fillId="3" borderId="1" xfId="2" applyNumberFormat="1" applyFont="1" applyFill="1" applyBorder="1" applyAlignment="1">
      <alignment horizontal="center" vertical="top" wrapText="1"/>
    </xf>
    <xf numFmtId="4" fontId="12" fillId="3" borderId="1" xfId="3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4" fontId="1" fillId="0" borderId="1" xfId="3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center" vertical="top" wrapText="1"/>
    </xf>
    <xf numFmtId="49" fontId="12" fillId="0" borderId="4" xfId="2" applyNumberFormat="1" applyFont="1" applyBorder="1" applyAlignment="1">
      <alignment horizontal="center" vertical="top" wrapText="1"/>
    </xf>
    <xf numFmtId="4" fontId="14" fillId="0" borderId="4" xfId="3" applyNumberFormat="1" applyFont="1" applyBorder="1" applyAlignment="1">
      <alignment horizontal="center" vertical="top" wrapText="1"/>
    </xf>
    <xf numFmtId="1" fontId="14" fillId="0" borderId="4" xfId="4" applyNumberFormat="1" applyFont="1" applyBorder="1" applyAlignment="1">
      <alignment horizontal="center" vertical="top" wrapText="1"/>
    </xf>
    <xf numFmtId="1" fontId="14" fillId="2" borderId="4" xfId="4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" xfId="4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17" fontId="1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" fontId="24" fillId="2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center" vertical="top" wrapText="1"/>
    </xf>
    <xf numFmtId="1" fontId="12" fillId="3" borderId="1" xfId="4" applyNumberFormat="1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1" fontId="12" fillId="2" borderId="1" xfId="4" applyNumberFormat="1" applyFont="1" applyFill="1" applyBorder="1" applyAlignment="1">
      <alignment horizontal="center" vertical="top" wrapText="1"/>
    </xf>
    <xf numFmtId="164" fontId="1" fillId="0" borderId="1" xfId="6" applyNumberFormat="1" applyFont="1" applyBorder="1" applyAlignment="1">
      <alignment horizontal="center" vertical="top" wrapText="1"/>
    </xf>
    <xf numFmtId="49" fontId="7" fillId="3" borderId="1" xfId="4" applyNumberFormat="1" applyFont="1" applyFill="1" applyBorder="1" applyAlignment="1">
      <alignment horizontal="center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0" fontId="14" fillId="3" borderId="4" xfId="3" applyFont="1" applyFill="1" applyBorder="1" applyAlignment="1">
      <alignment horizontal="center" vertical="top" wrapText="1"/>
    </xf>
    <xf numFmtId="49" fontId="12" fillId="3" borderId="1" xfId="4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right" vertical="top" wrapText="1"/>
    </xf>
    <xf numFmtId="0" fontId="23" fillId="2" borderId="6" xfId="0" applyFont="1" applyFill="1" applyBorder="1" applyAlignment="1">
      <alignment horizontal="right" vertical="top" wrapText="1"/>
    </xf>
    <xf numFmtId="0" fontId="23" fillId="2" borderId="3" xfId="0" applyFont="1" applyFill="1" applyBorder="1" applyAlignment="1">
      <alignment horizontal="right" vertical="top" wrapText="1"/>
    </xf>
    <xf numFmtId="1" fontId="12" fillId="0" borderId="2" xfId="4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3" fillId="4" borderId="2" xfId="0" applyFont="1" applyFill="1" applyBorder="1" applyAlignment="1">
      <alignment horizontal="center" vertical="top" wrapText="1"/>
    </xf>
    <xf numFmtId="0" fontId="23" fillId="4" borderId="6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2" borderId="1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vertical="top" textRotation="90" wrapText="1"/>
    </xf>
    <xf numFmtId="0" fontId="1" fillId="0" borderId="5" xfId="0" applyFont="1" applyBorder="1" applyAlignment="1">
      <alignment vertical="top" textRotation="90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textRotation="90" wrapText="1"/>
    </xf>
    <xf numFmtId="3" fontId="1" fillId="0" borderId="2" xfId="0" applyNumberFormat="1" applyFont="1" applyBorder="1" applyAlignment="1">
      <alignment horizontal="center" vertical="top" wrapText="1"/>
    </xf>
    <xf numFmtId="1" fontId="12" fillId="0" borderId="9" xfId="4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textRotation="90" wrapText="1"/>
    </xf>
    <xf numFmtId="0" fontId="5" fillId="0" borderId="7" xfId="0" applyFont="1" applyBorder="1" applyAlignment="1">
      <alignment horizontal="center" vertical="top" textRotation="90" wrapText="1"/>
    </xf>
    <xf numFmtId="0" fontId="5" fillId="0" borderId="5" xfId="0" applyFont="1" applyBorder="1" applyAlignment="1">
      <alignment horizontal="center" vertical="top" textRotation="90" wrapText="1"/>
    </xf>
    <xf numFmtId="0" fontId="20" fillId="0" borderId="2" xfId="1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4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1" fontId="7" fillId="0" borderId="2" xfId="4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textRotation="90" wrapText="1"/>
    </xf>
    <xf numFmtId="0" fontId="6" fillId="0" borderId="7" xfId="0" applyFont="1" applyBorder="1" applyAlignment="1">
      <alignment vertical="top" textRotation="90" wrapText="1"/>
    </xf>
    <xf numFmtId="0" fontId="6" fillId="0" borderId="5" xfId="0" applyFont="1" applyBorder="1" applyAlignment="1">
      <alignment vertical="top" textRotation="90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49" fontId="7" fillId="0" borderId="2" xfId="2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3" xfId="5" xr:uid="{00000000-0005-0000-0000-000002000000}"/>
    <cellStyle name="Обычный 4" xfId="3" xr:uid="{00000000-0005-0000-0000-000003000000}"/>
    <cellStyle name="Обычный_Лист1" xfId="2" xr:uid="{00000000-0005-0000-0000-000004000000}"/>
    <cellStyle name="Стиль 1" xfId="4" xr:uid="{00000000-0005-0000-0000-000005000000}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3"/>
  <sheetViews>
    <sheetView tabSelected="1" topLeftCell="A86" zoomScale="70" zoomScaleNormal="70" zoomScaleSheetLayoutView="50" workbookViewId="0">
      <selection activeCell="S91" sqref="S91"/>
    </sheetView>
  </sheetViews>
  <sheetFormatPr defaultRowHeight="12.75" x14ac:dyDescent="0.25"/>
  <cols>
    <col min="1" max="1" width="6.28515625" style="2" customWidth="1"/>
    <col min="2" max="2" width="12" style="2" customWidth="1"/>
    <col min="3" max="3" width="14" style="2" customWidth="1"/>
    <col min="4" max="4" width="29" style="2" customWidth="1"/>
    <col min="5" max="5" width="26.85546875" style="2" customWidth="1"/>
    <col min="6" max="6" width="6.85546875" style="2" customWidth="1"/>
    <col min="7" max="7" width="9.7109375" style="2" customWidth="1"/>
    <col min="8" max="8" width="9" style="2" customWidth="1"/>
    <col min="9" max="9" width="16" style="2" customWidth="1"/>
    <col min="10" max="10" width="15" style="2" customWidth="1"/>
    <col min="11" max="11" width="18.28515625" style="2" customWidth="1"/>
    <col min="12" max="12" width="16.7109375" style="2" customWidth="1"/>
    <col min="13" max="13" width="16.85546875" style="2" customWidth="1"/>
    <col min="14" max="14" width="16.7109375" style="2" customWidth="1"/>
    <col min="15" max="15" width="13.140625" style="2" customWidth="1"/>
    <col min="16" max="16" width="10.42578125" style="2" customWidth="1"/>
    <col min="17" max="17" width="20.42578125" style="2" customWidth="1"/>
    <col min="18" max="18" width="14.85546875" style="2" customWidth="1"/>
    <col min="19" max="19" width="46.140625" style="2" customWidth="1"/>
    <col min="20" max="20" width="14" style="3" hidden="1" customWidth="1"/>
    <col min="21" max="21" width="13.42578125" style="2" hidden="1" customWidth="1"/>
    <col min="22" max="22" width="14.7109375" style="2" hidden="1" customWidth="1"/>
    <col min="23" max="23" width="15.42578125" style="2" customWidth="1"/>
    <col min="24" max="24" width="9.140625" style="2" customWidth="1"/>
    <col min="25" max="25" width="14" style="2" bestFit="1" customWidth="1"/>
    <col min="26" max="16384" width="9.140625" style="2"/>
  </cols>
  <sheetData>
    <row r="1" spans="1:25" x14ac:dyDescent="0.25">
      <c r="F1" s="129" t="s">
        <v>250</v>
      </c>
      <c r="G1" s="129"/>
      <c r="H1" s="129"/>
      <c r="I1" s="129"/>
      <c r="L1" s="129" t="s">
        <v>353</v>
      </c>
      <c r="M1" s="129"/>
      <c r="N1" s="129"/>
      <c r="O1" s="129"/>
    </row>
    <row r="2" spans="1:25" x14ac:dyDescent="0.25">
      <c r="F2" s="129"/>
      <c r="G2" s="129"/>
      <c r="H2" s="129"/>
      <c r="I2" s="129"/>
      <c r="L2" s="129"/>
      <c r="M2" s="129"/>
      <c r="N2" s="129"/>
      <c r="O2" s="129"/>
      <c r="R2" s="2" t="s">
        <v>46</v>
      </c>
    </row>
    <row r="4" spans="1:25" ht="28.5" customHeight="1" x14ac:dyDescent="0.25">
      <c r="A4" s="131" t="s">
        <v>22</v>
      </c>
      <c r="B4" s="121"/>
      <c r="C4" s="122"/>
      <c r="D4" s="131" t="s">
        <v>23</v>
      </c>
      <c r="E4" s="122"/>
      <c r="K4" s="2" t="s">
        <v>151</v>
      </c>
      <c r="L4" s="2" t="s">
        <v>46</v>
      </c>
      <c r="M4" s="2" t="s">
        <v>46</v>
      </c>
      <c r="N4" s="2" t="s">
        <v>63</v>
      </c>
      <c r="O4" s="2" t="s">
        <v>63</v>
      </c>
      <c r="Q4" s="2" t="s">
        <v>63</v>
      </c>
    </row>
    <row r="5" spans="1:25" ht="34.5" customHeight="1" x14ac:dyDescent="0.25">
      <c r="A5" s="131" t="s">
        <v>24</v>
      </c>
      <c r="B5" s="121"/>
      <c r="C5" s="122"/>
      <c r="D5" s="131" t="s">
        <v>25</v>
      </c>
      <c r="E5" s="122"/>
      <c r="J5" s="2" t="s">
        <v>46</v>
      </c>
      <c r="K5" s="2" t="s">
        <v>63</v>
      </c>
      <c r="L5" s="2" t="s">
        <v>63</v>
      </c>
      <c r="M5" s="2" t="s">
        <v>151</v>
      </c>
      <c r="O5" s="2" t="s">
        <v>46</v>
      </c>
      <c r="R5" s="2" t="s">
        <v>46</v>
      </c>
    </row>
    <row r="6" spans="1:25" ht="12.75" customHeight="1" x14ac:dyDescent="0.25">
      <c r="A6" s="131" t="s">
        <v>24</v>
      </c>
      <c r="B6" s="121"/>
      <c r="C6" s="122"/>
      <c r="D6" s="131" t="s">
        <v>27</v>
      </c>
      <c r="E6" s="122"/>
      <c r="M6" s="2" t="s">
        <v>46</v>
      </c>
    </row>
    <row r="7" spans="1:25" x14ac:dyDescent="0.25">
      <c r="A7" s="131" t="s">
        <v>28</v>
      </c>
      <c r="B7" s="121"/>
      <c r="C7" s="122"/>
      <c r="D7" s="143" t="s">
        <v>29</v>
      </c>
      <c r="E7" s="122"/>
    </row>
    <row r="8" spans="1:25" x14ac:dyDescent="0.25">
      <c r="A8" s="131" t="s">
        <v>30</v>
      </c>
      <c r="B8" s="121"/>
      <c r="C8" s="122"/>
      <c r="D8" s="131">
        <v>8601029263</v>
      </c>
      <c r="E8" s="122"/>
    </row>
    <row r="9" spans="1:25" x14ac:dyDescent="0.25">
      <c r="A9" s="131" t="s">
        <v>31</v>
      </c>
      <c r="B9" s="121"/>
      <c r="C9" s="122"/>
      <c r="D9" s="131">
        <v>860101001</v>
      </c>
      <c r="E9" s="122"/>
    </row>
    <row r="10" spans="1:25" x14ac:dyDescent="0.25">
      <c r="A10" s="131" t="s">
        <v>32</v>
      </c>
      <c r="B10" s="121"/>
      <c r="C10" s="122"/>
      <c r="D10" s="140">
        <v>71131000000</v>
      </c>
      <c r="E10" s="122"/>
    </row>
    <row r="12" spans="1:25" ht="12.75" customHeight="1" x14ac:dyDescent="0.25">
      <c r="A12" s="135" t="s">
        <v>0</v>
      </c>
      <c r="B12" s="126" t="s">
        <v>1</v>
      </c>
      <c r="C12" s="126" t="s">
        <v>2</v>
      </c>
      <c r="D12" s="131" t="s">
        <v>21</v>
      </c>
      <c r="E12" s="121"/>
      <c r="F12" s="121"/>
      <c r="G12" s="121"/>
      <c r="H12" s="121"/>
      <c r="I12" s="121"/>
      <c r="J12" s="121"/>
      <c r="K12" s="121"/>
      <c r="L12" s="121"/>
      <c r="M12" s="122"/>
      <c r="N12" s="126" t="s">
        <v>15</v>
      </c>
      <c r="O12" s="126" t="s">
        <v>16</v>
      </c>
      <c r="P12" s="126" t="s">
        <v>18</v>
      </c>
      <c r="Q12" s="126" t="s">
        <v>251</v>
      </c>
      <c r="R12" s="126" t="s">
        <v>19</v>
      </c>
      <c r="S12" s="126" t="s">
        <v>20</v>
      </c>
    </row>
    <row r="13" spans="1:25" ht="55.5" customHeight="1" x14ac:dyDescent="0.25">
      <c r="A13" s="136"/>
      <c r="B13" s="138"/>
      <c r="C13" s="138"/>
      <c r="D13" s="126" t="s">
        <v>3</v>
      </c>
      <c r="E13" s="126" t="s">
        <v>4</v>
      </c>
      <c r="F13" s="131" t="s">
        <v>5</v>
      </c>
      <c r="G13" s="122"/>
      <c r="H13" s="135" t="s">
        <v>8</v>
      </c>
      <c r="I13" s="131" t="s">
        <v>9</v>
      </c>
      <c r="J13" s="122"/>
      <c r="K13" s="126" t="s">
        <v>11</v>
      </c>
      <c r="L13" s="131" t="s">
        <v>12</v>
      </c>
      <c r="M13" s="122"/>
      <c r="N13" s="138"/>
      <c r="O13" s="127"/>
      <c r="P13" s="127"/>
      <c r="Q13" s="138"/>
      <c r="R13" s="138"/>
      <c r="S13" s="138"/>
      <c r="Y13" s="2" t="s">
        <v>46</v>
      </c>
    </row>
    <row r="14" spans="1:25" ht="84" customHeight="1" x14ac:dyDescent="0.25">
      <c r="A14" s="137"/>
      <c r="B14" s="127"/>
      <c r="C14" s="127"/>
      <c r="D14" s="128"/>
      <c r="E14" s="128"/>
      <c r="F14" s="95" t="s">
        <v>6</v>
      </c>
      <c r="G14" s="95" t="s">
        <v>256</v>
      </c>
      <c r="H14" s="139"/>
      <c r="I14" s="95" t="s">
        <v>10</v>
      </c>
      <c r="J14" s="95" t="s">
        <v>7</v>
      </c>
      <c r="K14" s="128"/>
      <c r="L14" s="5" t="s">
        <v>13</v>
      </c>
      <c r="M14" s="5" t="s">
        <v>14</v>
      </c>
      <c r="N14" s="127"/>
      <c r="O14" s="5" t="s">
        <v>17</v>
      </c>
      <c r="P14" s="5" t="s">
        <v>17</v>
      </c>
      <c r="Q14" s="127"/>
      <c r="R14" s="127"/>
      <c r="S14" s="127"/>
    </row>
    <row r="15" spans="1:25" x14ac:dyDescent="0.25">
      <c r="A15" s="96">
        <v>1</v>
      </c>
      <c r="B15" s="96">
        <v>2</v>
      </c>
      <c r="C15" s="96">
        <v>3</v>
      </c>
      <c r="D15" s="96">
        <v>4</v>
      </c>
      <c r="E15" s="96">
        <v>5</v>
      </c>
      <c r="F15" s="96">
        <v>6</v>
      </c>
      <c r="G15" s="96">
        <v>7</v>
      </c>
      <c r="H15" s="96">
        <v>8</v>
      </c>
      <c r="I15" s="96">
        <v>9</v>
      </c>
      <c r="J15" s="96">
        <v>10</v>
      </c>
      <c r="K15" s="96">
        <v>11</v>
      </c>
      <c r="L15" s="96">
        <v>12</v>
      </c>
      <c r="M15" s="96">
        <v>13</v>
      </c>
      <c r="N15" s="96">
        <v>14</v>
      </c>
      <c r="O15" s="96">
        <v>15</v>
      </c>
      <c r="P15" s="96">
        <v>16</v>
      </c>
      <c r="Q15" s="96">
        <v>17</v>
      </c>
      <c r="R15" s="96">
        <v>18</v>
      </c>
      <c r="S15" s="96" t="s">
        <v>181</v>
      </c>
    </row>
    <row r="16" spans="1:25" ht="21" customHeight="1" x14ac:dyDescent="0.25">
      <c r="A16" s="116" t="s">
        <v>53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U16" s="5"/>
      <c r="V16" s="5"/>
    </row>
    <row r="17" spans="1:22" ht="73.5" customHeight="1" x14ac:dyDescent="0.25">
      <c r="A17" s="5">
        <v>1</v>
      </c>
      <c r="B17" s="6" t="s">
        <v>64</v>
      </c>
      <c r="C17" s="6" t="s">
        <v>109</v>
      </c>
      <c r="D17" s="101" t="s">
        <v>168</v>
      </c>
      <c r="E17" s="9" t="s">
        <v>180</v>
      </c>
      <c r="F17" s="9">
        <v>168</v>
      </c>
      <c r="G17" s="10" t="s">
        <v>108</v>
      </c>
      <c r="H17" s="19">
        <v>8150</v>
      </c>
      <c r="I17" s="12">
        <v>71100000000</v>
      </c>
      <c r="J17" s="13" t="s">
        <v>40</v>
      </c>
      <c r="K17" s="21">
        <v>53107390</v>
      </c>
      <c r="L17" s="34" t="s">
        <v>152</v>
      </c>
      <c r="M17" s="9" t="s">
        <v>167</v>
      </c>
      <c r="N17" s="5" t="s">
        <v>65</v>
      </c>
      <c r="O17" s="5" t="s">
        <v>37</v>
      </c>
      <c r="P17" s="33" t="s">
        <v>37</v>
      </c>
      <c r="Q17" s="71"/>
      <c r="R17" s="5"/>
      <c r="S17" s="5"/>
      <c r="T17" s="92" t="s">
        <v>91</v>
      </c>
      <c r="U17" s="17" t="s">
        <v>95</v>
      </c>
      <c r="V17" s="17" t="s">
        <v>103</v>
      </c>
    </row>
    <row r="18" spans="1:22" ht="50.25" customHeight="1" x14ac:dyDescent="0.25">
      <c r="A18" s="5">
        <v>2</v>
      </c>
      <c r="B18" s="6" t="s">
        <v>110</v>
      </c>
      <c r="C18" s="6" t="s">
        <v>111</v>
      </c>
      <c r="D18" s="101" t="s">
        <v>112</v>
      </c>
      <c r="E18" s="9" t="s">
        <v>113</v>
      </c>
      <c r="F18" s="9">
        <v>168</v>
      </c>
      <c r="G18" s="10" t="s">
        <v>108</v>
      </c>
      <c r="H18" s="19">
        <v>4000</v>
      </c>
      <c r="I18" s="12">
        <v>71100000000</v>
      </c>
      <c r="J18" s="13" t="s">
        <v>40</v>
      </c>
      <c r="K18" s="21">
        <v>4152000</v>
      </c>
      <c r="L18" s="34" t="s">
        <v>152</v>
      </c>
      <c r="M18" s="9" t="s">
        <v>167</v>
      </c>
      <c r="N18" s="5" t="s">
        <v>36</v>
      </c>
      <c r="O18" s="5" t="s">
        <v>37</v>
      </c>
      <c r="P18" s="5" t="s">
        <v>35</v>
      </c>
      <c r="Q18" s="71"/>
      <c r="R18" s="5"/>
      <c r="S18" s="5"/>
      <c r="T18" s="92" t="s">
        <v>91</v>
      </c>
      <c r="U18" s="17" t="s">
        <v>95</v>
      </c>
      <c r="V18" s="17" t="s">
        <v>96</v>
      </c>
    </row>
    <row r="19" spans="1:22" ht="60" customHeight="1" x14ac:dyDescent="0.25">
      <c r="A19" s="5">
        <v>3</v>
      </c>
      <c r="B19" s="6" t="s">
        <v>39</v>
      </c>
      <c r="C19" s="6" t="s">
        <v>114</v>
      </c>
      <c r="D19" s="101" t="s">
        <v>169</v>
      </c>
      <c r="E19" s="9" t="s">
        <v>115</v>
      </c>
      <c r="F19" s="9">
        <v>168</v>
      </c>
      <c r="G19" s="10" t="s">
        <v>108</v>
      </c>
      <c r="H19" s="19">
        <v>4000</v>
      </c>
      <c r="I19" s="12">
        <v>71100000000</v>
      </c>
      <c r="J19" s="13" t="s">
        <v>165</v>
      </c>
      <c r="K19" s="21">
        <v>3080000</v>
      </c>
      <c r="L19" s="34" t="s">
        <v>152</v>
      </c>
      <c r="M19" s="9" t="s">
        <v>167</v>
      </c>
      <c r="N19" s="5" t="s">
        <v>36</v>
      </c>
      <c r="O19" s="5" t="s">
        <v>37</v>
      </c>
      <c r="P19" s="33" t="s">
        <v>37</v>
      </c>
      <c r="Q19" s="71"/>
      <c r="R19" s="5"/>
      <c r="S19" s="5"/>
      <c r="T19" s="92" t="s">
        <v>91</v>
      </c>
      <c r="U19" s="17" t="s">
        <v>95</v>
      </c>
      <c r="V19" s="17" t="s">
        <v>96</v>
      </c>
    </row>
    <row r="20" spans="1:22" ht="60" customHeight="1" x14ac:dyDescent="0.25">
      <c r="A20" s="5">
        <v>54</v>
      </c>
      <c r="B20" s="6" t="s">
        <v>39</v>
      </c>
      <c r="C20" s="6" t="s">
        <v>114</v>
      </c>
      <c r="D20" s="20" t="s">
        <v>169</v>
      </c>
      <c r="E20" s="9" t="s">
        <v>115</v>
      </c>
      <c r="F20" s="9">
        <v>168</v>
      </c>
      <c r="G20" s="10" t="s">
        <v>108</v>
      </c>
      <c r="H20" s="19">
        <v>4000</v>
      </c>
      <c r="I20" s="12">
        <v>71100000000</v>
      </c>
      <c r="J20" s="13" t="s">
        <v>165</v>
      </c>
      <c r="K20" s="21">
        <v>3080000</v>
      </c>
      <c r="L20" s="34" t="s">
        <v>152</v>
      </c>
      <c r="M20" s="9" t="s">
        <v>166</v>
      </c>
      <c r="N20" s="5" t="s">
        <v>36</v>
      </c>
      <c r="O20" s="5" t="s">
        <v>37</v>
      </c>
      <c r="P20" s="33" t="s">
        <v>37</v>
      </c>
      <c r="Q20" s="71"/>
      <c r="R20" s="5"/>
      <c r="S20" s="5"/>
      <c r="T20" s="92" t="s">
        <v>91</v>
      </c>
      <c r="U20" s="17" t="s">
        <v>99</v>
      </c>
      <c r="V20" s="17" t="s">
        <v>102</v>
      </c>
    </row>
    <row r="21" spans="1:22" ht="21" customHeight="1" x14ac:dyDescent="0.25">
      <c r="A21" s="117" t="s">
        <v>54</v>
      </c>
      <c r="B21" s="118"/>
      <c r="C21" s="118"/>
      <c r="D21" s="118"/>
      <c r="E21" s="118"/>
      <c r="F21" s="118"/>
      <c r="G21" s="118"/>
      <c r="H21" s="118"/>
      <c r="I21" s="118"/>
      <c r="J21" s="119"/>
      <c r="K21" s="97">
        <f>SUM(K17:K20)</f>
        <v>63419390</v>
      </c>
      <c r="L21" s="120"/>
      <c r="M21" s="121"/>
      <c r="N21" s="121"/>
      <c r="O21" s="121"/>
      <c r="P21" s="122"/>
      <c r="Q21" s="71">
        <f>SUM(Q17:Q20)</f>
        <v>0</v>
      </c>
      <c r="R21" s="131"/>
      <c r="S21" s="122"/>
      <c r="T21" s="92"/>
      <c r="U21" s="17"/>
      <c r="V21" s="17"/>
    </row>
    <row r="22" spans="1:22" ht="21" customHeight="1" x14ac:dyDescent="0.25">
      <c r="A22" s="116" t="s">
        <v>59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92"/>
      <c r="U22" s="17"/>
      <c r="V22" s="17"/>
    </row>
    <row r="23" spans="1:22" ht="31.5" customHeight="1" x14ac:dyDescent="0.25">
      <c r="A23" s="5">
        <v>4</v>
      </c>
      <c r="B23" s="6" t="s">
        <v>43</v>
      </c>
      <c r="C23" s="6" t="s">
        <v>44</v>
      </c>
      <c r="D23" s="101" t="s">
        <v>201</v>
      </c>
      <c r="E23" s="9" t="s">
        <v>280</v>
      </c>
      <c r="F23" s="9">
        <v>796</v>
      </c>
      <c r="G23" s="10" t="s">
        <v>42</v>
      </c>
      <c r="H23" s="19">
        <v>363</v>
      </c>
      <c r="I23" s="12">
        <v>71100000000</v>
      </c>
      <c r="J23" s="13" t="s">
        <v>40</v>
      </c>
      <c r="K23" s="21">
        <v>18920169.120000001</v>
      </c>
      <c r="L23" s="34" t="s">
        <v>152</v>
      </c>
      <c r="M23" s="9" t="s">
        <v>166</v>
      </c>
      <c r="N23" s="5" t="s">
        <v>65</v>
      </c>
      <c r="O23" s="5" t="s">
        <v>37</v>
      </c>
      <c r="P23" s="33" t="s">
        <v>37</v>
      </c>
      <c r="Q23" s="71"/>
      <c r="R23" s="5"/>
      <c r="S23" s="5"/>
      <c r="T23" s="92" t="s">
        <v>106</v>
      </c>
      <c r="U23" s="17" t="s">
        <v>95</v>
      </c>
      <c r="V23" s="17" t="s">
        <v>102</v>
      </c>
    </row>
    <row r="24" spans="1:22" ht="45" customHeight="1" x14ac:dyDescent="0.25">
      <c r="A24" s="5">
        <v>5</v>
      </c>
      <c r="B24" s="6" t="s">
        <v>281</v>
      </c>
      <c r="C24" s="6" t="s">
        <v>222</v>
      </c>
      <c r="D24" s="101" t="s">
        <v>282</v>
      </c>
      <c r="E24" s="9" t="s">
        <v>283</v>
      </c>
      <c r="F24" s="9">
        <v>796</v>
      </c>
      <c r="G24" s="10" t="s">
        <v>42</v>
      </c>
      <c r="H24" s="19">
        <v>7</v>
      </c>
      <c r="I24" s="12">
        <v>71100000000</v>
      </c>
      <c r="J24" s="13" t="s">
        <v>40</v>
      </c>
      <c r="K24" s="21">
        <v>258965</v>
      </c>
      <c r="L24" s="34" t="s">
        <v>152</v>
      </c>
      <c r="M24" s="9" t="s">
        <v>166</v>
      </c>
      <c r="N24" s="5" t="s">
        <v>36</v>
      </c>
      <c r="O24" s="5" t="s">
        <v>37</v>
      </c>
      <c r="P24" s="5" t="s">
        <v>35</v>
      </c>
      <c r="Q24" s="71"/>
      <c r="R24" s="5"/>
      <c r="S24" s="5"/>
      <c r="T24" s="92" t="s">
        <v>106</v>
      </c>
      <c r="U24" s="34" t="s">
        <v>99</v>
      </c>
      <c r="V24" s="34" t="s">
        <v>102</v>
      </c>
    </row>
    <row r="25" spans="1:22" ht="21" customHeight="1" x14ac:dyDescent="0.25">
      <c r="A25" s="117" t="s">
        <v>60</v>
      </c>
      <c r="B25" s="118"/>
      <c r="C25" s="118"/>
      <c r="D25" s="118"/>
      <c r="E25" s="118"/>
      <c r="F25" s="118"/>
      <c r="G25" s="118"/>
      <c r="H25" s="118"/>
      <c r="I25" s="118"/>
      <c r="J25" s="119"/>
      <c r="K25" s="97">
        <f>SUM(K23:K24)</f>
        <v>19179134.120000001</v>
      </c>
      <c r="L25" s="120"/>
      <c r="M25" s="121"/>
      <c r="N25" s="121"/>
      <c r="O25" s="121"/>
      <c r="P25" s="122"/>
      <c r="Q25" s="71">
        <f>SUM(Q23:Q24)</f>
        <v>0</v>
      </c>
      <c r="R25" s="131"/>
      <c r="S25" s="122"/>
      <c r="T25" s="92"/>
      <c r="U25" s="17"/>
      <c r="V25" s="17"/>
    </row>
    <row r="26" spans="1:22" ht="21" customHeight="1" x14ac:dyDescent="0.25">
      <c r="A26" s="116" t="s">
        <v>149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92"/>
      <c r="U26" s="17"/>
      <c r="V26" s="17"/>
    </row>
    <row r="27" spans="1:22" ht="81.75" customHeight="1" x14ac:dyDescent="0.25">
      <c r="A27" s="5">
        <v>6</v>
      </c>
      <c r="B27" s="6" t="s">
        <v>105</v>
      </c>
      <c r="C27" s="6" t="s">
        <v>104</v>
      </c>
      <c r="D27" s="101" t="s">
        <v>354</v>
      </c>
      <c r="E27" s="20" t="s">
        <v>78</v>
      </c>
      <c r="F27" s="9">
        <v>876</v>
      </c>
      <c r="G27" s="10" t="s">
        <v>33</v>
      </c>
      <c r="H27" s="19">
        <v>1</v>
      </c>
      <c r="I27" s="12">
        <v>71131000000</v>
      </c>
      <c r="J27" s="77" t="s">
        <v>38</v>
      </c>
      <c r="K27" s="21">
        <v>4721250</v>
      </c>
      <c r="L27" s="13" t="s">
        <v>152</v>
      </c>
      <c r="M27" s="13" t="s">
        <v>167</v>
      </c>
      <c r="N27" s="5" t="s">
        <v>36</v>
      </c>
      <c r="O27" s="5" t="s">
        <v>37</v>
      </c>
      <c r="P27" s="33" t="s">
        <v>37</v>
      </c>
      <c r="Q27" s="71"/>
      <c r="R27" s="5"/>
      <c r="S27" s="98" t="s">
        <v>279</v>
      </c>
      <c r="T27" s="92" t="s">
        <v>93</v>
      </c>
      <c r="U27" s="17" t="s">
        <v>95</v>
      </c>
      <c r="V27" s="17" t="s">
        <v>96</v>
      </c>
    </row>
    <row r="28" spans="1:22" ht="21" customHeight="1" x14ac:dyDescent="0.25">
      <c r="A28" s="130" t="s">
        <v>150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97">
        <f>K27</f>
        <v>4721250</v>
      </c>
      <c r="L28" s="120"/>
      <c r="M28" s="121"/>
      <c r="N28" s="121"/>
      <c r="O28" s="121"/>
      <c r="P28" s="122"/>
      <c r="Q28" s="99">
        <f>Q27</f>
        <v>0</v>
      </c>
      <c r="R28" s="131"/>
      <c r="S28" s="122"/>
      <c r="T28" s="92"/>
      <c r="U28" s="17"/>
      <c r="V28" s="17"/>
    </row>
    <row r="29" spans="1:22" ht="21" customHeight="1" x14ac:dyDescent="0.25">
      <c r="A29" s="123" t="s">
        <v>49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92"/>
      <c r="U29" s="17"/>
      <c r="V29" s="17"/>
    </row>
    <row r="30" spans="1:22" ht="45" customHeight="1" x14ac:dyDescent="0.25">
      <c r="A30" s="5">
        <v>7</v>
      </c>
      <c r="B30" s="6" t="s">
        <v>284</v>
      </c>
      <c r="C30" s="6" t="s">
        <v>285</v>
      </c>
      <c r="D30" s="101" t="s">
        <v>286</v>
      </c>
      <c r="E30" s="9" t="s">
        <v>287</v>
      </c>
      <c r="F30" s="9">
        <v>796</v>
      </c>
      <c r="G30" s="10" t="s">
        <v>42</v>
      </c>
      <c r="H30" s="19">
        <v>6</v>
      </c>
      <c r="I30" s="12">
        <v>71131000000</v>
      </c>
      <c r="J30" s="77" t="s">
        <v>38</v>
      </c>
      <c r="K30" s="21">
        <v>240169.9</v>
      </c>
      <c r="L30" s="34" t="s">
        <v>152</v>
      </c>
      <c r="M30" s="9" t="s">
        <v>166</v>
      </c>
      <c r="N30" s="5" t="s">
        <v>36</v>
      </c>
      <c r="O30" s="5" t="s">
        <v>37</v>
      </c>
      <c r="P30" s="5" t="s">
        <v>35</v>
      </c>
      <c r="Q30" s="71"/>
      <c r="R30" s="5"/>
      <c r="S30" s="5"/>
      <c r="T30" s="92" t="s">
        <v>106</v>
      </c>
      <c r="U30" s="17" t="s">
        <v>95</v>
      </c>
      <c r="V30" s="17" t="s">
        <v>102</v>
      </c>
    </row>
    <row r="31" spans="1:22" ht="42" customHeight="1" x14ac:dyDescent="0.25">
      <c r="A31" s="5">
        <v>8</v>
      </c>
      <c r="B31" s="6" t="s">
        <v>284</v>
      </c>
      <c r="C31" s="6" t="s">
        <v>288</v>
      </c>
      <c r="D31" s="20" t="s">
        <v>289</v>
      </c>
      <c r="E31" s="9" t="s">
        <v>290</v>
      </c>
      <c r="F31" s="9">
        <v>796</v>
      </c>
      <c r="G31" s="10" t="s">
        <v>42</v>
      </c>
      <c r="H31" s="19">
        <v>6</v>
      </c>
      <c r="I31" s="12">
        <v>71131000000</v>
      </c>
      <c r="J31" s="13" t="s">
        <v>38</v>
      </c>
      <c r="K31" s="21">
        <v>292603.34000000003</v>
      </c>
      <c r="L31" s="34" t="s">
        <v>152</v>
      </c>
      <c r="M31" s="9" t="s">
        <v>166</v>
      </c>
      <c r="N31" s="5" t="s">
        <v>36</v>
      </c>
      <c r="O31" s="5" t="s">
        <v>37</v>
      </c>
      <c r="P31" s="5" t="s">
        <v>35</v>
      </c>
      <c r="Q31" s="71"/>
      <c r="R31" s="5"/>
      <c r="S31" s="5"/>
      <c r="T31" s="92" t="s">
        <v>106</v>
      </c>
      <c r="U31" s="17" t="s">
        <v>101</v>
      </c>
      <c r="V31" s="17" t="s">
        <v>97</v>
      </c>
    </row>
    <row r="32" spans="1:22" ht="42" customHeight="1" x14ac:dyDescent="0.25">
      <c r="A32" s="5">
        <v>9</v>
      </c>
      <c r="B32" s="100" t="s">
        <v>126</v>
      </c>
      <c r="C32" s="100" t="s">
        <v>127</v>
      </c>
      <c r="D32" s="101" t="s">
        <v>339</v>
      </c>
      <c r="E32" s="101" t="s">
        <v>234</v>
      </c>
      <c r="F32" s="73">
        <v>796</v>
      </c>
      <c r="G32" s="73" t="s">
        <v>42</v>
      </c>
      <c r="H32" s="76">
        <v>75</v>
      </c>
      <c r="I32" s="76">
        <v>71131000000</v>
      </c>
      <c r="J32" s="77" t="s">
        <v>38</v>
      </c>
      <c r="K32" s="21">
        <v>202275.13</v>
      </c>
      <c r="L32" s="34" t="s">
        <v>152</v>
      </c>
      <c r="M32" s="113" t="s">
        <v>166</v>
      </c>
      <c r="N32" s="68" t="s">
        <v>36</v>
      </c>
      <c r="O32" s="73" t="s">
        <v>37</v>
      </c>
      <c r="P32" s="114" t="s">
        <v>37</v>
      </c>
      <c r="Q32" s="71"/>
      <c r="R32" s="5"/>
      <c r="S32" s="5"/>
      <c r="T32" s="92" t="s">
        <v>90</v>
      </c>
      <c r="U32" s="17" t="s">
        <v>95</v>
      </c>
      <c r="V32" s="17" t="s">
        <v>102</v>
      </c>
    </row>
    <row r="33" spans="1:22" ht="42" customHeight="1" x14ac:dyDescent="0.25">
      <c r="A33" s="5">
        <v>10</v>
      </c>
      <c r="B33" s="100" t="s">
        <v>126</v>
      </c>
      <c r="C33" s="100" t="s">
        <v>127</v>
      </c>
      <c r="D33" s="101" t="s">
        <v>340</v>
      </c>
      <c r="E33" s="101" t="s">
        <v>234</v>
      </c>
      <c r="F33" s="73">
        <v>876</v>
      </c>
      <c r="G33" s="73" t="s">
        <v>33</v>
      </c>
      <c r="H33" s="76">
        <v>1</v>
      </c>
      <c r="I33" s="76">
        <v>71131000000</v>
      </c>
      <c r="J33" s="77" t="s">
        <v>38</v>
      </c>
      <c r="K33" s="21">
        <v>577005</v>
      </c>
      <c r="L33" s="34" t="s">
        <v>152</v>
      </c>
      <c r="M33" s="113" t="s">
        <v>152</v>
      </c>
      <c r="N33" s="68" t="s">
        <v>36</v>
      </c>
      <c r="O33" s="73" t="s">
        <v>37</v>
      </c>
      <c r="P33" s="114" t="s">
        <v>37</v>
      </c>
      <c r="Q33" s="71"/>
      <c r="R33" s="5"/>
      <c r="S33" s="5"/>
      <c r="T33" s="92" t="s">
        <v>90</v>
      </c>
      <c r="U33" s="17" t="s">
        <v>95</v>
      </c>
      <c r="V33" s="17" t="s">
        <v>101</v>
      </c>
    </row>
    <row r="34" spans="1:22" ht="42" customHeight="1" x14ac:dyDescent="0.25">
      <c r="A34" s="5">
        <v>11</v>
      </c>
      <c r="B34" s="100" t="s">
        <v>126</v>
      </c>
      <c r="C34" s="100" t="s">
        <v>127</v>
      </c>
      <c r="D34" s="101" t="s">
        <v>223</v>
      </c>
      <c r="E34" s="101" t="s">
        <v>234</v>
      </c>
      <c r="F34" s="73">
        <v>796</v>
      </c>
      <c r="G34" s="73" t="s">
        <v>42</v>
      </c>
      <c r="H34" s="76">
        <v>32</v>
      </c>
      <c r="I34" s="76">
        <v>71131000000</v>
      </c>
      <c r="J34" s="77" t="s">
        <v>38</v>
      </c>
      <c r="K34" s="21">
        <v>1515862.67</v>
      </c>
      <c r="L34" s="34" t="s">
        <v>152</v>
      </c>
      <c r="M34" s="113" t="s">
        <v>166</v>
      </c>
      <c r="N34" s="68" t="s">
        <v>36</v>
      </c>
      <c r="O34" s="73" t="s">
        <v>37</v>
      </c>
      <c r="P34" s="114" t="s">
        <v>37</v>
      </c>
      <c r="Q34" s="71"/>
      <c r="R34" s="5"/>
      <c r="S34" s="5"/>
      <c r="T34" s="92" t="s">
        <v>90</v>
      </c>
      <c r="U34" s="17" t="s">
        <v>95</v>
      </c>
      <c r="V34" s="17" t="s">
        <v>102</v>
      </c>
    </row>
    <row r="35" spans="1:22" ht="42" customHeight="1" x14ac:dyDescent="0.25">
      <c r="A35" s="5">
        <v>12</v>
      </c>
      <c r="B35" s="100" t="s">
        <v>310</v>
      </c>
      <c r="C35" s="100" t="s">
        <v>311</v>
      </c>
      <c r="D35" s="101" t="s">
        <v>312</v>
      </c>
      <c r="E35" s="101" t="s">
        <v>234</v>
      </c>
      <c r="F35" s="73">
        <v>796</v>
      </c>
      <c r="G35" s="73" t="s">
        <v>42</v>
      </c>
      <c r="H35" s="76">
        <v>48</v>
      </c>
      <c r="I35" s="76">
        <v>71131000000</v>
      </c>
      <c r="J35" s="77" t="s">
        <v>38</v>
      </c>
      <c r="K35" s="21">
        <v>279037.67</v>
      </c>
      <c r="L35" s="34" t="s">
        <v>152</v>
      </c>
      <c r="M35" s="113" t="s">
        <v>152</v>
      </c>
      <c r="N35" s="68" t="s">
        <v>36</v>
      </c>
      <c r="O35" s="73" t="s">
        <v>37</v>
      </c>
      <c r="P35" s="73" t="s">
        <v>35</v>
      </c>
      <c r="Q35" s="71"/>
      <c r="R35" s="5"/>
      <c r="S35" s="5"/>
      <c r="T35" s="92" t="s">
        <v>90</v>
      </c>
      <c r="U35" s="17" t="s">
        <v>95</v>
      </c>
      <c r="V35" s="17" t="s">
        <v>101</v>
      </c>
    </row>
    <row r="36" spans="1:22" ht="42" customHeight="1" x14ac:dyDescent="0.25">
      <c r="A36" s="5">
        <v>13</v>
      </c>
      <c r="B36" s="100" t="s">
        <v>126</v>
      </c>
      <c r="C36" s="100" t="s">
        <v>127</v>
      </c>
      <c r="D36" s="101" t="s">
        <v>192</v>
      </c>
      <c r="E36" s="101" t="s">
        <v>234</v>
      </c>
      <c r="F36" s="73">
        <v>876</v>
      </c>
      <c r="G36" s="73" t="s">
        <v>33</v>
      </c>
      <c r="H36" s="76">
        <v>1</v>
      </c>
      <c r="I36" s="76">
        <v>71131000000</v>
      </c>
      <c r="J36" s="77" t="s">
        <v>38</v>
      </c>
      <c r="K36" s="21">
        <v>2628578.11</v>
      </c>
      <c r="L36" s="34" t="s">
        <v>152</v>
      </c>
      <c r="M36" s="113" t="s">
        <v>152</v>
      </c>
      <c r="N36" s="68" t="s">
        <v>36</v>
      </c>
      <c r="O36" s="73" t="s">
        <v>37</v>
      </c>
      <c r="P36" s="114" t="s">
        <v>37</v>
      </c>
      <c r="Q36" s="71"/>
      <c r="R36" s="5"/>
      <c r="S36" s="5"/>
      <c r="T36" s="92" t="s">
        <v>90</v>
      </c>
      <c r="U36" s="17" t="s">
        <v>95</v>
      </c>
      <c r="V36" s="17" t="s">
        <v>101</v>
      </c>
    </row>
    <row r="37" spans="1:22" ht="42" customHeight="1" x14ac:dyDescent="0.25">
      <c r="A37" s="5">
        <v>14</v>
      </c>
      <c r="B37" s="100" t="s">
        <v>126</v>
      </c>
      <c r="C37" s="100" t="s">
        <v>127</v>
      </c>
      <c r="D37" s="101" t="s">
        <v>313</v>
      </c>
      <c r="E37" s="101" t="s">
        <v>234</v>
      </c>
      <c r="F37" s="73">
        <v>796</v>
      </c>
      <c r="G37" s="73" t="s">
        <v>42</v>
      </c>
      <c r="H37" s="76">
        <v>42</v>
      </c>
      <c r="I37" s="76">
        <v>71131000000</v>
      </c>
      <c r="J37" s="77" t="s">
        <v>38</v>
      </c>
      <c r="K37" s="21">
        <v>1520380.78</v>
      </c>
      <c r="L37" s="34" t="s">
        <v>152</v>
      </c>
      <c r="M37" s="113" t="s">
        <v>166</v>
      </c>
      <c r="N37" s="68" t="s">
        <v>36</v>
      </c>
      <c r="O37" s="73" t="s">
        <v>37</v>
      </c>
      <c r="P37" s="114" t="s">
        <v>37</v>
      </c>
      <c r="Q37" s="71"/>
      <c r="R37" s="5"/>
      <c r="S37" s="5"/>
      <c r="T37" s="92" t="s">
        <v>90</v>
      </c>
      <c r="U37" s="17" t="s">
        <v>95</v>
      </c>
      <c r="V37" s="17" t="s">
        <v>97</v>
      </c>
    </row>
    <row r="38" spans="1:22" ht="42" customHeight="1" x14ac:dyDescent="0.25">
      <c r="A38" s="5">
        <v>15</v>
      </c>
      <c r="B38" s="100" t="s">
        <v>314</v>
      </c>
      <c r="C38" s="100" t="s">
        <v>342</v>
      </c>
      <c r="D38" s="101" t="s">
        <v>316</v>
      </c>
      <c r="E38" s="101" t="s">
        <v>234</v>
      </c>
      <c r="F38" s="73">
        <v>796</v>
      </c>
      <c r="G38" s="73" t="s">
        <v>42</v>
      </c>
      <c r="H38" s="76">
        <v>312</v>
      </c>
      <c r="I38" s="76">
        <v>71131000000</v>
      </c>
      <c r="J38" s="77" t="s">
        <v>38</v>
      </c>
      <c r="K38" s="21">
        <v>432553.73</v>
      </c>
      <c r="L38" s="34" t="s">
        <v>152</v>
      </c>
      <c r="M38" s="113" t="s">
        <v>152</v>
      </c>
      <c r="N38" s="68" t="s">
        <v>36</v>
      </c>
      <c r="O38" s="73" t="s">
        <v>37</v>
      </c>
      <c r="P38" s="114" t="s">
        <v>37</v>
      </c>
      <c r="Q38" s="71"/>
      <c r="R38" s="5"/>
      <c r="S38" s="5"/>
      <c r="T38" s="92" t="s">
        <v>90</v>
      </c>
      <c r="U38" s="17" t="s">
        <v>95</v>
      </c>
      <c r="V38" s="17" t="s">
        <v>101</v>
      </c>
    </row>
    <row r="39" spans="1:22" ht="42" customHeight="1" x14ac:dyDescent="0.25">
      <c r="A39" s="5">
        <v>16</v>
      </c>
      <c r="B39" s="113" t="s">
        <v>317</v>
      </c>
      <c r="C39" s="113" t="s">
        <v>318</v>
      </c>
      <c r="D39" s="101" t="s">
        <v>319</v>
      </c>
      <c r="E39" s="101" t="s">
        <v>234</v>
      </c>
      <c r="F39" s="73">
        <v>876</v>
      </c>
      <c r="G39" s="73" t="s">
        <v>33</v>
      </c>
      <c r="H39" s="76">
        <v>1</v>
      </c>
      <c r="I39" s="76">
        <v>71131000000</v>
      </c>
      <c r="J39" s="77" t="s">
        <v>38</v>
      </c>
      <c r="K39" s="21">
        <v>876524.7</v>
      </c>
      <c r="L39" s="34" t="s">
        <v>152</v>
      </c>
      <c r="M39" s="113" t="s">
        <v>166</v>
      </c>
      <c r="N39" s="68" t="s">
        <v>36</v>
      </c>
      <c r="O39" s="73" t="s">
        <v>37</v>
      </c>
      <c r="P39" s="73" t="s">
        <v>35</v>
      </c>
      <c r="Q39" s="71"/>
      <c r="R39" s="5"/>
      <c r="S39" s="5"/>
      <c r="T39" s="92" t="s">
        <v>90</v>
      </c>
      <c r="U39" s="17" t="s">
        <v>95</v>
      </c>
      <c r="V39" s="17" t="s">
        <v>98</v>
      </c>
    </row>
    <row r="40" spans="1:22" ht="42" customHeight="1" x14ac:dyDescent="0.25">
      <c r="A40" s="5">
        <v>17</v>
      </c>
      <c r="B40" s="100" t="s">
        <v>320</v>
      </c>
      <c r="C40" s="100" t="s">
        <v>321</v>
      </c>
      <c r="D40" s="101" t="s">
        <v>322</v>
      </c>
      <c r="E40" s="101" t="s">
        <v>234</v>
      </c>
      <c r="F40" s="73">
        <v>876</v>
      </c>
      <c r="G40" s="73" t="s">
        <v>33</v>
      </c>
      <c r="H40" s="76">
        <v>1</v>
      </c>
      <c r="I40" s="76">
        <v>71131000000</v>
      </c>
      <c r="J40" s="77" t="s">
        <v>38</v>
      </c>
      <c r="K40" s="21">
        <v>705966.66</v>
      </c>
      <c r="L40" s="34" t="s">
        <v>152</v>
      </c>
      <c r="M40" s="113" t="s">
        <v>166</v>
      </c>
      <c r="N40" s="68" t="s">
        <v>36</v>
      </c>
      <c r="O40" s="73" t="s">
        <v>37</v>
      </c>
      <c r="P40" s="114" t="s">
        <v>37</v>
      </c>
      <c r="Q40" s="71"/>
      <c r="R40" s="5"/>
      <c r="S40" s="5"/>
      <c r="T40" s="92" t="s">
        <v>90</v>
      </c>
      <c r="U40" s="17" t="s">
        <v>95</v>
      </c>
      <c r="V40" s="17" t="s">
        <v>98</v>
      </c>
    </row>
    <row r="41" spans="1:22" ht="42" customHeight="1" x14ac:dyDescent="0.25">
      <c r="A41" s="5">
        <v>18</v>
      </c>
      <c r="B41" s="113" t="s">
        <v>230</v>
      </c>
      <c r="C41" s="113" t="s">
        <v>323</v>
      </c>
      <c r="D41" s="101" t="s">
        <v>324</v>
      </c>
      <c r="E41" s="101" t="s">
        <v>234</v>
      </c>
      <c r="F41" s="73">
        <v>796</v>
      </c>
      <c r="G41" s="73" t="s">
        <v>42</v>
      </c>
      <c r="H41" s="76">
        <v>1</v>
      </c>
      <c r="I41" s="76">
        <v>71131000000</v>
      </c>
      <c r="J41" s="77" t="s">
        <v>38</v>
      </c>
      <c r="K41" s="21">
        <v>776595</v>
      </c>
      <c r="L41" s="34" t="s">
        <v>152</v>
      </c>
      <c r="M41" s="113" t="s">
        <v>166</v>
      </c>
      <c r="N41" s="68" t="s">
        <v>36</v>
      </c>
      <c r="O41" s="73" t="s">
        <v>37</v>
      </c>
      <c r="P41" s="114" t="s">
        <v>37</v>
      </c>
      <c r="Q41" s="71"/>
      <c r="R41" s="5"/>
      <c r="S41" s="5"/>
      <c r="T41" s="92" t="s">
        <v>90</v>
      </c>
      <c r="U41" s="17" t="s">
        <v>95</v>
      </c>
      <c r="V41" s="17" t="s">
        <v>102</v>
      </c>
    </row>
    <row r="42" spans="1:22" ht="42" customHeight="1" x14ac:dyDescent="0.25">
      <c r="A42" s="5">
        <v>19</v>
      </c>
      <c r="B42" s="100" t="s">
        <v>126</v>
      </c>
      <c r="C42" s="100" t="s">
        <v>127</v>
      </c>
      <c r="D42" s="101" t="s">
        <v>341</v>
      </c>
      <c r="E42" s="101" t="s">
        <v>234</v>
      </c>
      <c r="F42" s="73">
        <v>796</v>
      </c>
      <c r="G42" s="73" t="s">
        <v>42</v>
      </c>
      <c r="H42" s="76">
        <v>90</v>
      </c>
      <c r="I42" s="76">
        <v>71131000000</v>
      </c>
      <c r="J42" s="77" t="s">
        <v>38</v>
      </c>
      <c r="K42" s="21">
        <v>111744.34</v>
      </c>
      <c r="L42" s="34" t="s">
        <v>152</v>
      </c>
      <c r="M42" s="113" t="s">
        <v>152</v>
      </c>
      <c r="N42" s="68" t="s">
        <v>36</v>
      </c>
      <c r="O42" s="73" t="s">
        <v>37</v>
      </c>
      <c r="P42" s="114" t="s">
        <v>37</v>
      </c>
      <c r="Q42" s="71"/>
      <c r="R42" s="5"/>
      <c r="S42" s="5"/>
      <c r="T42" s="92" t="s">
        <v>90</v>
      </c>
      <c r="U42" s="17" t="s">
        <v>95</v>
      </c>
      <c r="V42" s="17" t="s">
        <v>101</v>
      </c>
    </row>
    <row r="43" spans="1:22" ht="42" customHeight="1" x14ac:dyDescent="0.25">
      <c r="A43" s="5">
        <v>20</v>
      </c>
      <c r="B43" s="100" t="s">
        <v>126</v>
      </c>
      <c r="C43" s="100" t="s">
        <v>127</v>
      </c>
      <c r="D43" s="101" t="s">
        <v>325</v>
      </c>
      <c r="E43" s="101" t="s">
        <v>234</v>
      </c>
      <c r="F43" s="73">
        <v>796</v>
      </c>
      <c r="G43" s="73" t="s">
        <v>42</v>
      </c>
      <c r="H43" s="76">
        <v>927</v>
      </c>
      <c r="I43" s="76">
        <v>71131000000</v>
      </c>
      <c r="J43" s="77" t="s">
        <v>38</v>
      </c>
      <c r="K43" s="21">
        <v>6566217.5599999996</v>
      </c>
      <c r="L43" s="34" t="s">
        <v>152</v>
      </c>
      <c r="M43" s="113" t="s">
        <v>166</v>
      </c>
      <c r="N43" s="68" t="s">
        <v>36</v>
      </c>
      <c r="O43" s="73" t="s">
        <v>37</v>
      </c>
      <c r="P43" s="114" t="s">
        <v>37</v>
      </c>
      <c r="Q43" s="71"/>
      <c r="R43" s="5"/>
      <c r="S43" s="5"/>
      <c r="T43" s="92" t="s">
        <v>90</v>
      </c>
      <c r="U43" s="17" t="s">
        <v>95</v>
      </c>
      <c r="V43" s="17" t="s">
        <v>97</v>
      </c>
    </row>
    <row r="44" spans="1:22" ht="42" customHeight="1" x14ac:dyDescent="0.25">
      <c r="A44" s="5">
        <v>21</v>
      </c>
      <c r="B44" s="100" t="s">
        <v>126</v>
      </c>
      <c r="C44" s="100" t="s">
        <v>127</v>
      </c>
      <c r="D44" s="20" t="s">
        <v>326</v>
      </c>
      <c r="E44" s="101" t="s">
        <v>234</v>
      </c>
      <c r="F44" s="73">
        <v>796</v>
      </c>
      <c r="G44" s="73" t="s">
        <v>42</v>
      </c>
      <c r="H44" s="76">
        <v>254</v>
      </c>
      <c r="I44" s="76">
        <v>71131000000</v>
      </c>
      <c r="J44" s="77" t="s">
        <v>38</v>
      </c>
      <c r="K44" s="21">
        <v>1419223.33</v>
      </c>
      <c r="L44" s="34" t="s">
        <v>152</v>
      </c>
      <c r="M44" s="113" t="s">
        <v>166</v>
      </c>
      <c r="N44" s="113" t="s">
        <v>36</v>
      </c>
      <c r="O44" s="73" t="s">
        <v>37</v>
      </c>
      <c r="P44" s="114" t="s">
        <v>37</v>
      </c>
      <c r="Q44" s="71"/>
      <c r="R44" s="5"/>
      <c r="S44" s="5"/>
      <c r="T44" s="92" t="s">
        <v>90</v>
      </c>
      <c r="U44" s="17" t="s">
        <v>95</v>
      </c>
      <c r="V44" s="17" t="s">
        <v>97</v>
      </c>
    </row>
    <row r="45" spans="1:22" ht="42" customHeight="1" x14ac:dyDescent="0.25">
      <c r="A45" s="5">
        <v>55</v>
      </c>
      <c r="B45" s="100" t="s">
        <v>126</v>
      </c>
      <c r="C45" s="100" t="s">
        <v>127</v>
      </c>
      <c r="D45" s="20" t="s">
        <v>355</v>
      </c>
      <c r="E45" s="101" t="s">
        <v>234</v>
      </c>
      <c r="F45" s="73">
        <v>796</v>
      </c>
      <c r="G45" s="73" t="s">
        <v>42</v>
      </c>
      <c r="H45" s="76">
        <v>1</v>
      </c>
      <c r="I45" s="76">
        <v>71131000000</v>
      </c>
      <c r="J45" s="77" t="s">
        <v>38</v>
      </c>
      <c r="K45" s="21">
        <v>3546482</v>
      </c>
      <c r="L45" s="34" t="s">
        <v>152</v>
      </c>
      <c r="M45" s="113" t="s">
        <v>166</v>
      </c>
      <c r="N45" s="113" t="s">
        <v>36</v>
      </c>
      <c r="O45" s="73" t="s">
        <v>37</v>
      </c>
      <c r="P45" s="114" t="s">
        <v>37</v>
      </c>
      <c r="Q45" s="71"/>
      <c r="R45" s="5"/>
      <c r="S45" s="5"/>
      <c r="T45" s="92" t="s">
        <v>90</v>
      </c>
      <c r="U45" s="17" t="s">
        <v>101</v>
      </c>
      <c r="V45" s="17" t="s">
        <v>97</v>
      </c>
    </row>
    <row r="46" spans="1:22" ht="42" customHeight="1" x14ac:dyDescent="0.25">
      <c r="A46" s="5">
        <v>56</v>
      </c>
      <c r="B46" s="100" t="s">
        <v>126</v>
      </c>
      <c r="C46" s="100" t="s">
        <v>127</v>
      </c>
      <c r="D46" s="20" t="s">
        <v>223</v>
      </c>
      <c r="E46" s="101" t="s">
        <v>234</v>
      </c>
      <c r="F46" s="73">
        <v>796</v>
      </c>
      <c r="G46" s="73" t="s">
        <v>42</v>
      </c>
      <c r="H46" s="76">
        <v>19</v>
      </c>
      <c r="I46" s="76">
        <v>71131000000</v>
      </c>
      <c r="J46" s="77" t="s">
        <v>38</v>
      </c>
      <c r="K46" s="21">
        <v>479488.36</v>
      </c>
      <c r="L46" s="34" t="s">
        <v>152</v>
      </c>
      <c r="M46" s="113" t="s">
        <v>200</v>
      </c>
      <c r="N46" s="113" t="s">
        <v>36</v>
      </c>
      <c r="O46" s="73" t="s">
        <v>37</v>
      </c>
      <c r="P46" s="114" t="s">
        <v>37</v>
      </c>
      <c r="Q46" s="71"/>
      <c r="R46" s="5"/>
      <c r="S46" s="5"/>
      <c r="T46" s="92" t="s">
        <v>90</v>
      </c>
      <c r="U46" s="17" t="s">
        <v>101</v>
      </c>
      <c r="V46" s="17" t="s">
        <v>100</v>
      </c>
    </row>
    <row r="47" spans="1:22" ht="42" customHeight="1" x14ac:dyDescent="0.25">
      <c r="A47" s="5">
        <v>57</v>
      </c>
      <c r="B47" s="100" t="s">
        <v>230</v>
      </c>
      <c r="C47" s="100" t="s">
        <v>356</v>
      </c>
      <c r="D47" s="20" t="s">
        <v>357</v>
      </c>
      <c r="E47" s="101" t="s">
        <v>234</v>
      </c>
      <c r="F47" s="73">
        <v>796</v>
      </c>
      <c r="G47" s="73" t="s">
        <v>42</v>
      </c>
      <c r="H47" s="76">
        <v>2</v>
      </c>
      <c r="I47" s="76">
        <v>71131000000</v>
      </c>
      <c r="J47" s="77" t="s">
        <v>38</v>
      </c>
      <c r="K47" s="21">
        <v>1088993.33</v>
      </c>
      <c r="L47" s="34" t="s">
        <v>152</v>
      </c>
      <c r="M47" s="113" t="s">
        <v>166</v>
      </c>
      <c r="N47" s="113" t="s">
        <v>36</v>
      </c>
      <c r="O47" s="73" t="s">
        <v>37</v>
      </c>
      <c r="P47" s="73" t="s">
        <v>35</v>
      </c>
      <c r="Q47" s="71"/>
      <c r="R47" s="5"/>
      <c r="S47" s="5"/>
      <c r="T47" s="92" t="s">
        <v>90</v>
      </c>
      <c r="U47" s="17" t="s">
        <v>101</v>
      </c>
      <c r="V47" s="17" t="s">
        <v>98</v>
      </c>
    </row>
    <row r="48" spans="1:22" ht="42" customHeight="1" x14ac:dyDescent="0.25">
      <c r="A48" s="5">
        <v>58</v>
      </c>
      <c r="B48" s="100" t="s">
        <v>126</v>
      </c>
      <c r="C48" s="100" t="s">
        <v>127</v>
      </c>
      <c r="D48" s="20" t="s">
        <v>358</v>
      </c>
      <c r="E48" s="101" t="s">
        <v>234</v>
      </c>
      <c r="F48" s="73">
        <v>796</v>
      </c>
      <c r="G48" s="73" t="s">
        <v>42</v>
      </c>
      <c r="H48" s="76">
        <v>65</v>
      </c>
      <c r="I48" s="76">
        <v>71131000000</v>
      </c>
      <c r="J48" s="77" t="s">
        <v>38</v>
      </c>
      <c r="K48" s="21">
        <v>3499538.59</v>
      </c>
      <c r="L48" s="34" t="s">
        <v>152</v>
      </c>
      <c r="M48" s="113" t="s">
        <v>200</v>
      </c>
      <c r="N48" s="113" t="s">
        <v>36</v>
      </c>
      <c r="O48" s="73" t="s">
        <v>37</v>
      </c>
      <c r="P48" s="114" t="s">
        <v>37</v>
      </c>
      <c r="Q48" s="71"/>
      <c r="R48" s="5"/>
      <c r="S48" s="5"/>
      <c r="T48" s="92" t="s">
        <v>90</v>
      </c>
      <c r="U48" s="17" t="s">
        <v>101</v>
      </c>
      <c r="V48" s="17" t="s">
        <v>100</v>
      </c>
    </row>
    <row r="49" spans="1:22" ht="42" customHeight="1" x14ac:dyDescent="0.25">
      <c r="A49" s="5">
        <v>59</v>
      </c>
      <c r="B49" s="100" t="s">
        <v>314</v>
      </c>
      <c r="C49" s="100" t="s">
        <v>315</v>
      </c>
      <c r="D49" s="20" t="s">
        <v>316</v>
      </c>
      <c r="E49" s="101" t="s">
        <v>234</v>
      </c>
      <c r="F49" s="73">
        <v>876</v>
      </c>
      <c r="G49" s="73" t="s">
        <v>33</v>
      </c>
      <c r="H49" s="76">
        <v>1</v>
      </c>
      <c r="I49" s="76">
        <v>71131000000</v>
      </c>
      <c r="J49" s="77" t="s">
        <v>38</v>
      </c>
      <c r="K49" s="21">
        <v>232458.34</v>
      </c>
      <c r="L49" s="34" t="s">
        <v>152</v>
      </c>
      <c r="M49" s="113" t="s">
        <v>166</v>
      </c>
      <c r="N49" s="113" t="s">
        <v>36</v>
      </c>
      <c r="O49" s="73" t="s">
        <v>37</v>
      </c>
      <c r="P49" s="114" t="s">
        <v>37</v>
      </c>
      <c r="Q49" s="71"/>
      <c r="R49" s="5"/>
      <c r="S49" s="5"/>
      <c r="T49" s="92" t="s">
        <v>90</v>
      </c>
      <c r="U49" s="17" t="s">
        <v>101</v>
      </c>
      <c r="V49" s="17" t="s">
        <v>98</v>
      </c>
    </row>
    <row r="50" spans="1:22" ht="30" customHeight="1" x14ac:dyDescent="0.25">
      <c r="A50" s="5">
        <v>60</v>
      </c>
      <c r="B50" s="100" t="s">
        <v>230</v>
      </c>
      <c r="C50" s="100" t="s">
        <v>323</v>
      </c>
      <c r="D50" s="20" t="s">
        <v>324</v>
      </c>
      <c r="E50" s="101" t="s">
        <v>234</v>
      </c>
      <c r="F50" s="73">
        <v>796</v>
      </c>
      <c r="G50" s="73" t="s">
        <v>42</v>
      </c>
      <c r="H50" s="76">
        <v>1</v>
      </c>
      <c r="I50" s="76">
        <v>71131000000</v>
      </c>
      <c r="J50" s="77" t="s">
        <v>38</v>
      </c>
      <c r="K50" s="21">
        <v>3700000</v>
      </c>
      <c r="L50" s="34" t="s">
        <v>152</v>
      </c>
      <c r="M50" s="113" t="s">
        <v>200</v>
      </c>
      <c r="N50" s="113" t="s">
        <v>36</v>
      </c>
      <c r="O50" s="73" t="s">
        <v>37</v>
      </c>
      <c r="P50" s="114" t="s">
        <v>37</v>
      </c>
      <c r="Q50" s="71"/>
      <c r="R50" s="5"/>
      <c r="S50" s="5"/>
      <c r="T50" s="92" t="s">
        <v>90</v>
      </c>
      <c r="U50" s="17" t="s">
        <v>101</v>
      </c>
      <c r="V50" s="17" t="s">
        <v>225</v>
      </c>
    </row>
    <row r="51" spans="1:22" ht="21" customHeight="1" x14ac:dyDescent="0.25">
      <c r="A51" s="117" t="s">
        <v>50</v>
      </c>
      <c r="B51" s="118"/>
      <c r="C51" s="118"/>
      <c r="D51" s="118"/>
      <c r="E51" s="118"/>
      <c r="F51" s="118"/>
      <c r="G51" s="118"/>
      <c r="H51" s="118"/>
      <c r="I51" s="118"/>
      <c r="J51" s="119"/>
      <c r="K51" s="97">
        <f>SUM(K30:K50)</f>
        <v>30691698.539999999</v>
      </c>
      <c r="L51" s="120"/>
      <c r="M51" s="121"/>
      <c r="N51" s="121"/>
      <c r="O51" s="121"/>
      <c r="P51" s="122"/>
      <c r="Q51" s="99">
        <f>SUM(Q30:Q44)</f>
        <v>0</v>
      </c>
      <c r="R51" s="131"/>
      <c r="S51" s="122"/>
      <c r="T51" s="92"/>
      <c r="U51" s="17"/>
      <c r="V51" s="17"/>
    </row>
    <row r="52" spans="1:22" ht="21" customHeight="1" x14ac:dyDescent="0.25">
      <c r="A52" s="123" t="s">
        <v>107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  <c r="T52" s="92"/>
      <c r="U52" s="17"/>
      <c r="V52" s="17"/>
    </row>
    <row r="53" spans="1:22" ht="68.25" customHeight="1" x14ac:dyDescent="0.25">
      <c r="A53" s="68">
        <v>22</v>
      </c>
      <c r="B53" s="6" t="s">
        <v>129</v>
      </c>
      <c r="C53" s="6" t="s">
        <v>155</v>
      </c>
      <c r="D53" s="101" t="s">
        <v>177</v>
      </c>
      <c r="E53" s="20" t="s">
        <v>156</v>
      </c>
      <c r="F53" s="9">
        <v>796</v>
      </c>
      <c r="G53" s="10" t="s">
        <v>42</v>
      </c>
      <c r="H53" s="19">
        <v>85</v>
      </c>
      <c r="I53" s="12">
        <v>71119000013</v>
      </c>
      <c r="J53" s="77" t="s">
        <v>38</v>
      </c>
      <c r="K53" s="109">
        <v>1874015</v>
      </c>
      <c r="L53" s="34" t="s">
        <v>152</v>
      </c>
      <c r="M53" s="34" t="s">
        <v>167</v>
      </c>
      <c r="N53" s="5" t="s">
        <v>36</v>
      </c>
      <c r="O53" s="5" t="s">
        <v>37</v>
      </c>
      <c r="P53" s="5" t="s">
        <v>35</v>
      </c>
      <c r="Q53" s="71"/>
      <c r="R53" s="5"/>
      <c r="S53" s="102"/>
      <c r="T53" s="92" t="s">
        <v>154</v>
      </c>
      <c r="U53" s="17" t="s">
        <v>95</v>
      </c>
      <c r="V53" s="17" t="s">
        <v>163</v>
      </c>
    </row>
    <row r="54" spans="1:22" ht="21" customHeight="1" x14ac:dyDescent="0.25">
      <c r="A54" s="117" t="s">
        <v>128</v>
      </c>
      <c r="B54" s="118"/>
      <c r="C54" s="118"/>
      <c r="D54" s="118"/>
      <c r="E54" s="118"/>
      <c r="F54" s="118"/>
      <c r="G54" s="118"/>
      <c r="H54" s="118"/>
      <c r="I54" s="118"/>
      <c r="J54" s="119"/>
      <c r="K54" s="97">
        <f>K53</f>
        <v>1874015</v>
      </c>
      <c r="L54" s="120"/>
      <c r="M54" s="121"/>
      <c r="N54" s="121"/>
      <c r="O54" s="121"/>
      <c r="P54" s="122"/>
      <c r="Q54" s="71">
        <f>Q53</f>
        <v>0</v>
      </c>
      <c r="R54" s="131"/>
      <c r="S54" s="122"/>
      <c r="T54" s="92"/>
      <c r="U54" s="17"/>
      <c r="V54" s="17"/>
    </row>
    <row r="55" spans="1:22" ht="21" customHeight="1" x14ac:dyDescent="0.25">
      <c r="A55" s="123" t="s">
        <v>215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5"/>
      <c r="T55" s="92"/>
      <c r="U55" s="17"/>
      <c r="V55" s="17"/>
    </row>
    <row r="56" spans="1:22" ht="32.25" customHeight="1" x14ac:dyDescent="0.25">
      <c r="A56" s="5">
        <v>23</v>
      </c>
      <c r="B56" s="113" t="s">
        <v>190</v>
      </c>
      <c r="C56" s="113" t="s">
        <v>191</v>
      </c>
      <c r="D56" s="101" t="s">
        <v>327</v>
      </c>
      <c r="E56" s="101" t="s">
        <v>234</v>
      </c>
      <c r="F56" s="73">
        <v>796</v>
      </c>
      <c r="G56" s="73" t="s">
        <v>42</v>
      </c>
      <c r="H56" s="76">
        <v>4</v>
      </c>
      <c r="I56" s="76">
        <v>71131000000</v>
      </c>
      <c r="J56" s="77" t="s">
        <v>38</v>
      </c>
      <c r="K56" s="78">
        <v>46776746.159999996</v>
      </c>
      <c r="L56" s="113" t="s">
        <v>152</v>
      </c>
      <c r="M56" s="113" t="s">
        <v>200</v>
      </c>
      <c r="N56" s="68" t="s">
        <v>36</v>
      </c>
      <c r="O56" s="73" t="s">
        <v>37</v>
      </c>
      <c r="P56" s="73" t="s">
        <v>35</v>
      </c>
      <c r="Q56" s="71"/>
      <c r="R56" s="5"/>
      <c r="S56" s="5"/>
      <c r="T56" s="92" t="s">
        <v>90</v>
      </c>
      <c r="U56" s="17" t="s">
        <v>95</v>
      </c>
      <c r="V56" s="17" t="s">
        <v>225</v>
      </c>
    </row>
    <row r="57" spans="1:22" ht="35.25" customHeight="1" x14ac:dyDescent="0.25">
      <c r="A57" s="5">
        <v>24</v>
      </c>
      <c r="B57" s="113" t="s">
        <v>190</v>
      </c>
      <c r="C57" s="113" t="s">
        <v>191</v>
      </c>
      <c r="D57" s="101" t="s">
        <v>328</v>
      </c>
      <c r="E57" s="101" t="s">
        <v>234</v>
      </c>
      <c r="F57" s="73">
        <v>796</v>
      </c>
      <c r="G57" s="73" t="s">
        <v>42</v>
      </c>
      <c r="H57" s="76">
        <v>1</v>
      </c>
      <c r="I57" s="76">
        <v>71131000000</v>
      </c>
      <c r="J57" s="77" t="s">
        <v>38</v>
      </c>
      <c r="K57" s="78">
        <v>13546340</v>
      </c>
      <c r="L57" s="113" t="s">
        <v>152</v>
      </c>
      <c r="M57" s="113" t="s">
        <v>200</v>
      </c>
      <c r="N57" s="68" t="s">
        <v>36</v>
      </c>
      <c r="O57" s="73" t="s">
        <v>37</v>
      </c>
      <c r="P57" s="73" t="s">
        <v>35</v>
      </c>
      <c r="Q57" s="71"/>
      <c r="R57" s="5"/>
      <c r="S57" s="5"/>
      <c r="T57" s="92" t="s">
        <v>90</v>
      </c>
      <c r="U57" s="17" t="s">
        <v>95</v>
      </c>
      <c r="V57" s="17" t="s">
        <v>100</v>
      </c>
    </row>
    <row r="58" spans="1:22" ht="21" customHeight="1" x14ac:dyDescent="0.25">
      <c r="A58" s="117" t="s">
        <v>216</v>
      </c>
      <c r="B58" s="118"/>
      <c r="C58" s="118"/>
      <c r="D58" s="118"/>
      <c r="E58" s="118"/>
      <c r="F58" s="118"/>
      <c r="G58" s="118"/>
      <c r="H58" s="118"/>
      <c r="I58" s="118"/>
      <c r="J58" s="119"/>
      <c r="K58" s="97">
        <f>SUM(K56:K57)</f>
        <v>60323086.159999996</v>
      </c>
      <c r="L58" s="120"/>
      <c r="M58" s="121"/>
      <c r="N58" s="121"/>
      <c r="O58" s="121"/>
      <c r="P58" s="122"/>
      <c r="Q58" s="71">
        <f>SUM(Q56:Q57)</f>
        <v>0</v>
      </c>
      <c r="R58" s="131"/>
      <c r="S58" s="122"/>
      <c r="T58" s="92"/>
      <c r="U58" s="17"/>
      <c r="V58" s="17"/>
    </row>
    <row r="59" spans="1:22" ht="21" customHeight="1" x14ac:dyDescent="0.25">
      <c r="A59" s="123" t="s">
        <v>176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5"/>
      <c r="T59" s="92"/>
      <c r="U59" s="17"/>
      <c r="V59" s="17"/>
    </row>
    <row r="60" spans="1:22" ht="83.25" customHeight="1" x14ac:dyDescent="0.25">
      <c r="A60" s="5">
        <v>25</v>
      </c>
      <c r="B60" s="79" t="s">
        <v>75</v>
      </c>
      <c r="C60" s="79" t="s">
        <v>76</v>
      </c>
      <c r="D60" s="101" t="s">
        <v>77</v>
      </c>
      <c r="E60" s="73" t="s">
        <v>72</v>
      </c>
      <c r="F60" s="73">
        <v>876</v>
      </c>
      <c r="G60" s="74" t="s">
        <v>33</v>
      </c>
      <c r="H60" s="75">
        <v>1</v>
      </c>
      <c r="I60" s="76">
        <v>71131000000</v>
      </c>
      <c r="J60" s="77" t="s">
        <v>38</v>
      </c>
      <c r="K60" s="63">
        <v>1898400</v>
      </c>
      <c r="L60" s="113" t="s">
        <v>152</v>
      </c>
      <c r="M60" s="100" t="s">
        <v>167</v>
      </c>
      <c r="N60" s="68" t="s">
        <v>41</v>
      </c>
      <c r="O60" s="68" t="s">
        <v>37</v>
      </c>
      <c r="P60" s="33" t="s">
        <v>37</v>
      </c>
      <c r="Q60" s="71"/>
      <c r="R60" s="5"/>
      <c r="S60" s="102"/>
      <c r="T60" s="92" t="s">
        <v>87</v>
      </c>
      <c r="U60" s="17" t="s">
        <v>99</v>
      </c>
      <c r="V60" s="17" t="s">
        <v>96</v>
      </c>
    </row>
    <row r="61" spans="1:22" ht="21" customHeight="1" x14ac:dyDescent="0.25">
      <c r="A61" s="117" t="s">
        <v>94</v>
      </c>
      <c r="B61" s="118"/>
      <c r="C61" s="118"/>
      <c r="D61" s="118"/>
      <c r="E61" s="118"/>
      <c r="F61" s="118"/>
      <c r="G61" s="118"/>
      <c r="H61" s="118"/>
      <c r="I61" s="118"/>
      <c r="J61" s="119"/>
      <c r="K61" s="97">
        <f>K60</f>
        <v>1898400</v>
      </c>
      <c r="L61" s="120"/>
      <c r="M61" s="121"/>
      <c r="N61" s="121"/>
      <c r="O61" s="121"/>
      <c r="P61" s="121"/>
      <c r="Q61" s="71">
        <f>Q60</f>
        <v>0</v>
      </c>
      <c r="R61" s="121"/>
      <c r="S61" s="122"/>
      <c r="T61" s="92"/>
      <c r="U61" s="17"/>
      <c r="V61" s="17"/>
    </row>
    <row r="62" spans="1:22" ht="21" customHeight="1" x14ac:dyDescent="0.25">
      <c r="A62" s="123" t="s">
        <v>74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  <c r="T62" s="92"/>
      <c r="U62" s="17"/>
      <c r="V62" s="17"/>
    </row>
    <row r="63" spans="1:22" ht="84" customHeight="1" x14ac:dyDescent="0.25">
      <c r="A63" s="5">
        <v>26</v>
      </c>
      <c r="B63" s="79" t="s">
        <v>81</v>
      </c>
      <c r="C63" s="79" t="s">
        <v>82</v>
      </c>
      <c r="D63" s="101" t="s">
        <v>193</v>
      </c>
      <c r="E63" s="73" t="s">
        <v>72</v>
      </c>
      <c r="F63" s="73">
        <v>876</v>
      </c>
      <c r="G63" s="73" t="s">
        <v>33</v>
      </c>
      <c r="H63" s="76">
        <v>1</v>
      </c>
      <c r="I63" s="76">
        <v>71131000000</v>
      </c>
      <c r="J63" s="77" t="s">
        <v>38</v>
      </c>
      <c r="K63" s="78">
        <v>1547140.8</v>
      </c>
      <c r="L63" s="113" t="s">
        <v>152</v>
      </c>
      <c r="M63" s="73" t="s">
        <v>167</v>
      </c>
      <c r="N63" s="68" t="s">
        <v>41</v>
      </c>
      <c r="O63" s="68" t="s">
        <v>37</v>
      </c>
      <c r="P63" s="33" t="s">
        <v>37</v>
      </c>
      <c r="Q63" s="71"/>
      <c r="R63" s="5"/>
      <c r="S63" s="5"/>
      <c r="T63" s="92" t="s">
        <v>87</v>
      </c>
      <c r="U63" s="17" t="s">
        <v>99</v>
      </c>
      <c r="V63" s="17" t="s">
        <v>96</v>
      </c>
    </row>
    <row r="64" spans="1:22" ht="21" customHeight="1" x14ac:dyDescent="0.25">
      <c r="A64" s="117" t="s">
        <v>73</v>
      </c>
      <c r="B64" s="118"/>
      <c r="C64" s="118"/>
      <c r="D64" s="118"/>
      <c r="E64" s="118"/>
      <c r="F64" s="118"/>
      <c r="G64" s="118"/>
      <c r="H64" s="118"/>
      <c r="I64" s="118"/>
      <c r="J64" s="119"/>
      <c r="K64" s="97">
        <f>K63</f>
        <v>1547140.8</v>
      </c>
      <c r="L64" s="120"/>
      <c r="M64" s="121"/>
      <c r="N64" s="121"/>
      <c r="O64" s="121"/>
      <c r="P64" s="121"/>
      <c r="Q64" s="71">
        <f>Q63</f>
        <v>0</v>
      </c>
      <c r="R64" s="121"/>
      <c r="S64" s="122"/>
      <c r="T64" s="92"/>
      <c r="U64" s="17"/>
      <c r="V64" s="17"/>
    </row>
    <row r="65" spans="1:22" ht="21" customHeight="1" x14ac:dyDescent="0.25">
      <c r="A65" s="123" t="s">
        <v>393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  <c r="T65" s="92"/>
      <c r="U65" s="17"/>
      <c r="V65" s="17"/>
    </row>
    <row r="66" spans="1:22" ht="45.75" customHeight="1" x14ac:dyDescent="0.25">
      <c r="A66" s="1">
        <v>61</v>
      </c>
      <c r="B66" s="6" t="s">
        <v>389</v>
      </c>
      <c r="C66" s="6" t="s">
        <v>390</v>
      </c>
      <c r="D66" s="20" t="s">
        <v>391</v>
      </c>
      <c r="E66" s="9" t="s">
        <v>395</v>
      </c>
      <c r="F66" s="9">
        <v>839</v>
      </c>
      <c r="G66" s="10" t="s">
        <v>124</v>
      </c>
      <c r="H66" s="19">
        <v>1</v>
      </c>
      <c r="I66" s="12">
        <v>71131000000</v>
      </c>
      <c r="J66" s="13" t="s">
        <v>392</v>
      </c>
      <c r="K66" s="21">
        <v>308534</v>
      </c>
      <c r="L66" s="34" t="s">
        <v>152</v>
      </c>
      <c r="M66" s="34" t="s">
        <v>166</v>
      </c>
      <c r="N66" s="5" t="s">
        <v>36</v>
      </c>
      <c r="O66" s="5" t="s">
        <v>37</v>
      </c>
      <c r="P66" s="33" t="s">
        <v>37</v>
      </c>
      <c r="Q66" s="71"/>
      <c r="R66" s="5"/>
      <c r="S66" s="5"/>
      <c r="T66" s="92" t="s">
        <v>89</v>
      </c>
      <c r="U66" s="17" t="s">
        <v>101</v>
      </c>
      <c r="V66" s="17" t="s">
        <v>102</v>
      </c>
    </row>
    <row r="67" spans="1:22" ht="21" customHeight="1" x14ac:dyDescent="0.25">
      <c r="A67" s="117" t="s">
        <v>394</v>
      </c>
      <c r="B67" s="118"/>
      <c r="C67" s="118"/>
      <c r="D67" s="118"/>
      <c r="E67" s="118"/>
      <c r="F67" s="118"/>
      <c r="G67" s="118"/>
      <c r="H67" s="118"/>
      <c r="I67" s="118"/>
      <c r="J67" s="119"/>
      <c r="K67" s="97">
        <f>K66</f>
        <v>308534</v>
      </c>
      <c r="L67" s="120"/>
      <c r="M67" s="121"/>
      <c r="N67" s="121"/>
      <c r="O67" s="121"/>
      <c r="P67" s="121"/>
      <c r="Q67" s="71">
        <f>Q66</f>
        <v>0</v>
      </c>
      <c r="R67" s="121"/>
      <c r="S67" s="122"/>
      <c r="T67" s="92"/>
      <c r="U67" s="17"/>
      <c r="V67" s="17"/>
    </row>
    <row r="68" spans="1:22" ht="21" customHeight="1" x14ac:dyDescent="0.25">
      <c r="A68" s="123" t="s">
        <v>202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5"/>
      <c r="T68" s="92"/>
      <c r="U68" s="17"/>
      <c r="V68" s="17"/>
    </row>
    <row r="69" spans="1:22" ht="84.75" customHeight="1" x14ac:dyDescent="0.25">
      <c r="A69" s="5">
        <v>27</v>
      </c>
      <c r="B69" s="79" t="s">
        <v>83</v>
      </c>
      <c r="C69" s="79" t="s">
        <v>84</v>
      </c>
      <c r="D69" s="101" t="s">
        <v>137</v>
      </c>
      <c r="E69" s="73" t="s">
        <v>85</v>
      </c>
      <c r="F69" s="9">
        <v>362</v>
      </c>
      <c r="G69" s="74" t="s">
        <v>352</v>
      </c>
      <c r="H69" s="75">
        <v>12</v>
      </c>
      <c r="I69" s="76">
        <v>71131000000</v>
      </c>
      <c r="J69" s="77" t="s">
        <v>38</v>
      </c>
      <c r="K69" s="78">
        <v>676800</v>
      </c>
      <c r="L69" s="113" t="s">
        <v>152</v>
      </c>
      <c r="M69" s="34" t="s">
        <v>182</v>
      </c>
      <c r="N69" s="5" t="s">
        <v>41</v>
      </c>
      <c r="O69" s="5" t="s">
        <v>37</v>
      </c>
      <c r="P69" s="33" t="s">
        <v>37</v>
      </c>
      <c r="Q69" s="71">
        <v>111000</v>
      </c>
      <c r="R69" s="5"/>
      <c r="S69" s="5"/>
      <c r="T69" s="92" t="s">
        <v>87</v>
      </c>
      <c r="U69" s="17" t="s">
        <v>99</v>
      </c>
      <c r="V69" s="17" t="s">
        <v>266</v>
      </c>
    </row>
    <row r="70" spans="1:22" ht="21" customHeight="1" x14ac:dyDescent="0.25">
      <c r="A70" s="117" t="s">
        <v>203</v>
      </c>
      <c r="B70" s="118"/>
      <c r="C70" s="118"/>
      <c r="D70" s="118"/>
      <c r="E70" s="118"/>
      <c r="F70" s="118"/>
      <c r="G70" s="118"/>
      <c r="H70" s="118"/>
      <c r="I70" s="118"/>
      <c r="J70" s="119"/>
      <c r="K70" s="97">
        <f>K69</f>
        <v>676800</v>
      </c>
      <c r="L70" s="120"/>
      <c r="M70" s="121"/>
      <c r="N70" s="121"/>
      <c r="O70" s="121"/>
      <c r="P70" s="121"/>
      <c r="Q70" s="71">
        <f>Q69</f>
        <v>111000</v>
      </c>
      <c r="R70" s="121"/>
      <c r="S70" s="122"/>
      <c r="T70" s="92"/>
      <c r="U70" s="17"/>
      <c r="V70" s="17"/>
    </row>
    <row r="71" spans="1:22" ht="21" customHeight="1" x14ac:dyDescent="0.25">
      <c r="A71" s="123" t="s">
        <v>47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5"/>
      <c r="T71" s="92"/>
      <c r="U71" s="17"/>
      <c r="V71" s="17"/>
    </row>
    <row r="72" spans="1:22" ht="69.75" customHeight="1" x14ac:dyDescent="0.25">
      <c r="A72" s="5">
        <v>28</v>
      </c>
      <c r="B72" s="6" t="s">
        <v>39</v>
      </c>
      <c r="C72" s="6" t="s">
        <v>45</v>
      </c>
      <c r="D72" s="101" t="s">
        <v>276</v>
      </c>
      <c r="E72" s="9" t="s">
        <v>301</v>
      </c>
      <c r="F72" s="9">
        <v>876</v>
      </c>
      <c r="G72" s="9" t="s">
        <v>33</v>
      </c>
      <c r="H72" s="12">
        <v>1</v>
      </c>
      <c r="I72" s="12">
        <v>71100000000</v>
      </c>
      <c r="J72" s="13" t="s">
        <v>40</v>
      </c>
      <c r="K72" s="21">
        <v>1420000</v>
      </c>
      <c r="L72" s="34" t="s">
        <v>152</v>
      </c>
      <c r="M72" s="34" t="s">
        <v>167</v>
      </c>
      <c r="N72" s="34" t="s">
        <v>41</v>
      </c>
      <c r="O72" s="34" t="s">
        <v>37</v>
      </c>
      <c r="P72" s="108" t="s">
        <v>37</v>
      </c>
      <c r="Q72" s="71"/>
      <c r="R72" s="5"/>
      <c r="S72" s="102" t="s">
        <v>277</v>
      </c>
      <c r="T72" s="92" t="s">
        <v>93</v>
      </c>
      <c r="U72" s="17" t="s">
        <v>95</v>
      </c>
      <c r="V72" s="17" t="s">
        <v>96</v>
      </c>
    </row>
    <row r="73" spans="1:22" ht="56.25" customHeight="1" x14ac:dyDescent="0.25">
      <c r="A73" s="5">
        <v>29</v>
      </c>
      <c r="B73" s="6" t="s">
        <v>144</v>
      </c>
      <c r="C73" s="6" t="s">
        <v>145</v>
      </c>
      <c r="D73" s="101" t="s">
        <v>206</v>
      </c>
      <c r="E73" s="9" t="s">
        <v>396</v>
      </c>
      <c r="F73" s="9">
        <v>876</v>
      </c>
      <c r="G73" s="9" t="s">
        <v>33</v>
      </c>
      <c r="H73" s="12">
        <v>1</v>
      </c>
      <c r="I73" s="12">
        <v>71131000000</v>
      </c>
      <c r="J73" s="77" t="s">
        <v>38</v>
      </c>
      <c r="K73" s="21">
        <v>1518900</v>
      </c>
      <c r="L73" s="34" t="s">
        <v>152</v>
      </c>
      <c r="M73" s="34" t="s">
        <v>182</v>
      </c>
      <c r="N73" s="34" t="s">
        <v>41</v>
      </c>
      <c r="O73" s="34" t="s">
        <v>37</v>
      </c>
      <c r="P73" s="108" t="s">
        <v>37</v>
      </c>
      <c r="Q73" s="71">
        <v>126575</v>
      </c>
      <c r="R73" s="5"/>
      <c r="S73" s="5"/>
      <c r="T73" s="92" t="s">
        <v>93</v>
      </c>
      <c r="U73" s="17" t="s">
        <v>95</v>
      </c>
      <c r="V73" s="17" t="s">
        <v>249</v>
      </c>
    </row>
    <row r="74" spans="1:22" ht="21" customHeight="1" x14ac:dyDescent="0.25">
      <c r="A74" s="117" t="s">
        <v>48</v>
      </c>
      <c r="B74" s="118"/>
      <c r="C74" s="118"/>
      <c r="D74" s="118"/>
      <c r="E74" s="118"/>
      <c r="F74" s="118"/>
      <c r="G74" s="118"/>
      <c r="H74" s="118"/>
      <c r="I74" s="118"/>
      <c r="J74" s="119"/>
      <c r="K74" s="97">
        <f>SUM(K72:K73)</f>
        <v>2938900</v>
      </c>
      <c r="L74" s="120"/>
      <c r="M74" s="121"/>
      <c r="N74" s="121"/>
      <c r="O74" s="121"/>
      <c r="P74" s="121"/>
      <c r="Q74" s="71">
        <f>SUM(Q72:Q73)</f>
        <v>126575</v>
      </c>
      <c r="R74" s="121"/>
      <c r="S74" s="122"/>
      <c r="T74" s="92"/>
      <c r="U74" s="17"/>
      <c r="V74" s="17"/>
    </row>
    <row r="75" spans="1:22" ht="20.25" customHeight="1" x14ac:dyDescent="0.25">
      <c r="A75" s="123" t="s">
        <v>51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5"/>
      <c r="T75" s="92"/>
      <c r="U75" s="17"/>
      <c r="V75" s="17"/>
    </row>
    <row r="76" spans="1:22" ht="84.75" customHeight="1" x14ac:dyDescent="0.25">
      <c r="A76" s="35">
        <v>30</v>
      </c>
      <c r="B76" s="6" t="s">
        <v>296</v>
      </c>
      <c r="C76" s="6" t="s">
        <v>121</v>
      </c>
      <c r="D76" s="101" t="s">
        <v>122</v>
      </c>
      <c r="E76" s="9" t="s">
        <v>123</v>
      </c>
      <c r="F76" s="103">
        <v>876</v>
      </c>
      <c r="G76" s="6" t="s">
        <v>33</v>
      </c>
      <c r="H76" s="6">
        <v>1</v>
      </c>
      <c r="I76" s="12">
        <v>71100000000</v>
      </c>
      <c r="J76" s="13" t="s">
        <v>40</v>
      </c>
      <c r="K76" s="21">
        <v>1062043.94</v>
      </c>
      <c r="L76" s="70" t="s">
        <v>152</v>
      </c>
      <c r="M76" s="6" t="s">
        <v>167</v>
      </c>
      <c r="N76" s="6" t="s">
        <v>36</v>
      </c>
      <c r="O76" s="17" t="s">
        <v>37</v>
      </c>
      <c r="P76" s="104" t="s">
        <v>37</v>
      </c>
      <c r="Q76" s="105"/>
      <c r="R76" s="35"/>
      <c r="S76" s="35"/>
      <c r="T76" s="92" t="s">
        <v>92</v>
      </c>
      <c r="U76" s="17" t="s">
        <v>99</v>
      </c>
      <c r="V76" s="17" t="s">
        <v>96</v>
      </c>
    </row>
    <row r="77" spans="1:22" ht="21" customHeight="1" x14ac:dyDescent="0.25">
      <c r="A77" s="117" t="s">
        <v>52</v>
      </c>
      <c r="B77" s="118"/>
      <c r="C77" s="118"/>
      <c r="D77" s="118"/>
      <c r="E77" s="118"/>
      <c r="F77" s="118"/>
      <c r="G77" s="118"/>
      <c r="H77" s="118"/>
      <c r="I77" s="118"/>
      <c r="J77" s="119"/>
      <c r="K77" s="97">
        <f>K76</f>
        <v>1062043.94</v>
      </c>
      <c r="L77" s="120"/>
      <c r="M77" s="121"/>
      <c r="N77" s="121"/>
      <c r="O77" s="121"/>
      <c r="P77" s="121"/>
      <c r="Q77" s="71">
        <f>Q76</f>
        <v>0</v>
      </c>
      <c r="R77" s="121"/>
      <c r="S77" s="122"/>
      <c r="T77" s="92"/>
      <c r="U77" s="17"/>
      <c r="V77" s="17"/>
    </row>
    <row r="78" spans="1:22" ht="21" customHeight="1" x14ac:dyDescent="0.25">
      <c r="A78" s="116" t="s">
        <v>68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92"/>
      <c r="U78" s="17"/>
      <c r="V78" s="17"/>
    </row>
    <row r="79" spans="1:22" ht="67.5" customHeight="1" x14ac:dyDescent="0.25">
      <c r="A79" s="5">
        <v>31</v>
      </c>
      <c r="B79" s="6" t="s">
        <v>133</v>
      </c>
      <c r="C79" s="6" t="s">
        <v>170</v>
      </c>
      <c r="D79" s="101" t="s">
        <v>207</v>
      </c>
      <c r="E79" s="9" t="s">
        <v>134</v>
      </c>
      <c r="F79" s="19">
        <v>839</v>
      </c>
      <c r="G79" s="10" t="s">
        <v>124</v>
      </c>
      <c r="H79" s="19">
        <v>1</v>
      </c>
      <c r="I79" s="12">
        <v>71131000000</v>
      </c>
      <c r="J79" s="77" t="s">
        <v>38</v>
      </c>
      <c r="K79" s="21">
        <v>369600</v>
      </c>
      <c r="L79" s="34" t="s">
        <v>152</v>
      </c>
      <c r="M79" s="6" t="s">
        <v>167</v>
      </c>
      <c r="N79" s="5" t="s">
        <v>36</v>
      </c>
      <c r="O79" s="5" t="s">
        <v>37</v>
      </c>
      <c r="P79" s="5" t="s">
        <v>35</v>
      </c>
      <c r="Q79" s="71"/>
      <c r="R79" s="5"/>
      <c r="S79" s="5"/>
      <c r="T79" s="92" t="s">
        <v>89</v>
      </c>
      <c r="U79" s="17" t="s">
        <v>95</v>
      </c>
      <c r="V79" s="17" t="s">
        <v>96</v>
      </c>
    </row>
    <row r="80" spans="1:22" ht="21" customHeight="1" x14ac:dyDescent="0.25">
      <c r="A80" s="130" t="s">
        <v>69</v>
      </c>
      <c r="B80" s="130"/>
      <c r="C80" s="130"/>
      <c r="D80" s="130"/>
      <c r="E80" s="130"/>
      <c r="F80" s="130"/>
      <c r="G80" s="130"/>
      <c r="H80" s="130"/>
      <c r="I80" s="130"/>
      <c r="J80" s="130"/>
      <c r="K80" s="97">
        <f>K79</f>
        <v>369600</v>
      </c>
      <c r="L80" s="120"/>
      <c r="M80" s="121"/>
      <c r="N80" s="121"/>
      <c r="O80" s="121"/>
      <c r="P80" s="121"/>
      <c r="Q80" s="71">
        <f>Q79</f>
        <v>0</v>
      </c>
      <c r="R80" s="121"/>
      <c r="S80" s="122"/>
      <c r="T80" s="92"/>
      <c r="U80" s="17"/>
      <c r="V80" s="17"/>
    </row>
    <row r="81" spans="1:30" ht="21" customHeight="1" x14ac:dyDescent="0.25">
      <c r="A81" s="116" t="s">
        <v>198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92"/>
      <c r="U81" s="17"/>
      <c r="V81" s="17"/>
    </row>
    <row r="82" spans="1:30" ht="42.75" customHeight="1" x14ac:dyDescent="0.25">
      <c r="A82" s="5">
        <v>32</v>
      </c>
      <c r="B82" s="6" t="s">
        <v>194</v>
      </c>
      <c r="C82" s="6" t="s">
        <v>195</v>
      </c>
      <c r="D82" s="101" t="s">
        <v>196</v>
      </c>
      <c r="E82" s="9" t="s">
        <v>197</v>
      </c>
      <c r="F82" s="19">
        <v>839</v>
      </c>
      <c r="G82" s="10" t="s">
        <v>124</v>
      </c>
      <c r="H82" s="19">
        <v>1</v>
      </c>
      <c r="I82" s="12">
        <v>71131000000</v>
      </c>
      <c r="J82" s="77" t="s">
        <v>38</v>
      </c>
      <c r="K82" s="71">
        <v>310320</v>
      </c>
      <c r="L82" s="34" t="s">
        <v>152</v>
      </c>
      <c r="M82" s="6" t="s">
        <v>166</v>
      </c>
      <c r="N82" s="5" t="s">
        <v>36</v>
      </c>
      <c r="O82" s="5" t="s">
        <v>37</v>
      </c>
      <c r="P82" s="5" t="s">
        <v>35</v>
      </c>
      <c r="Q82" s="71"/>
      <c r="R82" s="5"/>
      <c r="S82" s="5"/>
      <c r="T82" s="92" t="s">
        <v>89</v>
      </c>
      <c r="U82" s="17" t="s">
        <v>99</v>
      </c>
      <c r="V82" s="17" t="s">
        <v>98</v>
      </c>
    </row>
    <row r="83" spans="1:30" ht="21" customHeight="1" x14ac:dyDescent="0.25">
      <c r="A83" s="130" t="s">
        <v>199</v>
      </c>
      <c r="B83" s="130"/>
      <c r="C83" s="130"/>
      <c r="D83" s="130"/>
      <c r="E83" s="130"/>
      <c r="F83" s="130"/>
      <c r="G83" s="130"/>
      <c r="H83" s="130"/>
      <c r="I83" s="130"/>
      <c r="J83" s="130"/>
      <c r="K83" s="97">
        <f>K82</f>
        <v>310320</v>
      </c>
      <c r="L83" s="120"/>
      <c r="M83" s="121"/>
      <c r="N83" s="121"/>
      <c r="O83" s="121"/>
      <c r="P83" s="121"/>
      <c r="Q83" s="71">
        <f>Q82</f>
        <v>0</v>
      </c>
      <c r="R83" s="121"/>
      <c r="S83" s="122"/>
      <c r="T83" s="92"/>
      <c r="U83" s="17"/>
      <c r="V83" s="17"/>
    </row>
    <row r="84" spans="1:30" ht="21" customHeight="1" x14ac:dyDescent="0.25">
      <c r="A84" s="116" t="s">
        <v>66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92"/>
      <c r="U84" s="17"/>
      <c r="V84" s="17"/>
    </row>
    <row r="85" spans="1:30" ht="70.5" customHeight="1" x14ac:dyDescent="0.25">
      <c r="A85" s="35">
        <v>33</v>
      </c>
      <c r="B85" s="6" t="s">
        <v>297</v>
      </c>
      <c r="C85" s="6" t="s">
        <v>125</v>
      </c>
      <c r="D85" s="101" t="s">
        <v>171</v>
      </c>
      <c r="E85" s="9" t="s">
        <v>210</v>
      </c>
      <c r="F85" s="6" t="s">
        <v>157</v>
      </c>
      <c r="G85" s="6" t="s">
        <v>33</v>
      </c>
      <c r="H85" s="12" t="s">
        <v>158</v>
      </c>
      <c r="I85" s="12">
        <v>71131000000</v>
      </c>
      <c r="J85" s="13" t="s">
        <v>38</v>
      </c>
      <c r="K85" s="21">
        <v>3297995</v>
      </c>
      <c r="L85" s="70" t="s">
        <v>152</v>
      </c>
      <c r="M85" s="6" t="s">
        <v>167</v>
      </c>
      <c r="N85" s="6" t="s">
        <v>36</v>
      </c>
      <c r="O85" s="17" t="s">
        <v>37</v>
      </c>
      <c r="P85" s="104" t="s">
        <v>37</v>
      </c>
      <c r="Q85" s="105"/>
      <c r="R85" s="35"/>
      <c r="S85" s="35"/>
      <c r="T85" s="92" t="s">
        <v>92</v>
      </c>
      <c r="U85" s="17" t="s">
        <v>99</v>
      </c>
      <c r="V85" s="17" t="s">
        <v>96</v>
      </c>
      <c r="AD85" s="2" t="s">
        <v>46</v>
      </c>
    </row>
    <row r="86" spans="1:30" ht="70.5" customHeight="1" x14ac:dyDescent="0.25">
      <c r="A86" s="35">
        <v>34</v>
      </c>
      <c r="B86" s="6" t="s">
        <v>238</v>
      </c>
      <c r="C86" s="6" t="s">
        <v>211</v>
      </c>
      <c r="D86" s="101" t="s">
        <v>212</v>
      </c>
      <c r="E86" s="9" t="s">
        <v>210</v>
      </c>
      <c r="F86" s="6" t="s">
        <v>157</v>
      </c>
      <c r="G86" s="6" t="s">
        <v>33</v>
      </c>
      <c r="H86" s="12" t="s">
        <v>158</v>
      </c>
      <c r="I86" s="12">
        <v>71131000000</v>
      </c>
      <c r="J86" s="13" t="s">
        <v>38</v>
      </c>
      <c r="K86" s="21">
        <v>1022005</v>
      </c>
      <c r="L86" s="70" t="s">
        <v>152</v>
      </c>
      <c r="M86" s="6" t="s">
        <v>167</v>
      </c>
      <c r="N86" s="6" t="s">
        <v>36</v>
      </c>
      <c r="O86" s="17" t="s">
        <v>37</v>
      </c>
      <c r="P86" s="17" t="s">
        <v>35</v>
      </c>
      <c r="Q86" s="105"/>
      <c r="R86" s="35"/>
      <c r="S86" s="35"/>
      <c r="T86" s="92" t="s">
        <v>92</v>
      </c>
      <c r="U86" s="17" t="s">
        <v>99</v>
      </c>
      <c r="V86" s="17" t="s">
        <v>96</v>
      </c>
    </row>
    <row r="87" spans="1:30" ht="70.5" customHeight="1" x14ac:dyDescent="0.25">
      <c r="A87" s="35">
        <v>35</v>
      </c>
      <c r="B87" s="6" t="s">
        <v>238</v>
      </c>
      <c r="C87" s="6" t="s">
        <v>239</v>
      </c>
      <c r="D87" s="101" t="s">
        <v>298</v>
      </c>
      <c r="E87" s="9" t="s">
        <v>210</v>
      </c>
      <c r="F87" s="6" t="s">
        <v>213</v>
      </c>
      <c r="G87" s="6" t="s">
        <v>42</v>
      </c>
      <c r="H87" s="12" t="s">
        <v>299</v>
      </c>
      <c r="I87" s="12">
        <v>71131000000</v>
      </c>
      <c r="J87" s="13" t="s">
        <v>38</v>
      </c>
      <c r="K87" s="21">
        <v>488890.07</v>
      </c>
      <c r="L87" s="70" t="s">
        <v>152</v>
      </c>
      <c r="M87" s="6" t="s">
        <v>166</v>
      </c>
      <c r="N87" s="6" t="s">
        <v>41</v>
      </c>
      <c r="O87" s="17" t="s">
        <v>37</v>
      </c>
      <c r="P87" s="17" t="s">
        <v>35</v>
      </c>
      <c r="Q87" s="105"/>
      <c r="R87" s="35"/>
      <c r="S87" s="35"/>
      <c r="T87" s="92" t="s">
        <v>92</v>
      </c>
      <c r="U87" s="17" t="s">
        <v>99</v>
      </c>
      <c r="V87" s="17" t="s">
        <v>98</v>
      </c>
    </row>
    <row r="88" spans="1:30" ht="69" customHeight="1" x14ac:dyDescent="0.25">
      <c r="A88" s="5">
        <v>36</v>
      </c>
      <c r="B88" s="6" t="s">
        <v>300</v>
      </c>
      <c r="C88" s="20" t="s">
        <v>172</v>
      </c>
      <c r="D88" s="101" t="s">
        <v>173</v>
      </c>
      <c r="E88" s="9" t="s">
        <v>210</v>
      </c>
      <c r="F88" s="6" t="s">
        <v>213</v>
      </c>
      <c r="G88" s="6" t="s">
        <v>42</v>
      </c>
      <c r="H88" s="19" t="s">
        <v>214</v>
      </c>
      <c r="I88" s="12">
        <v>71131000000</v>
      </c>
      <c r="J88" s="13" t="s">
        <v>38</v>
      </c>
      <c r="K88" s="21">
        <v>550648.48</v>
      </c>
      <c r="L88" s="70" t="s">
        <v>152</v>
      </c>
      <c r="M88" s="6" t="s">
        <v>166</v>
      </c>
      <c r="N88" s="6" t="s">
        <v>41</v>
      </c>
      <c r="O88" s="17" t="s">
        <v>37</v>
      </c>
      <c r="P88" s="104" t="s">
        <v>37</v>
      </c>
      <c r="Q88" s="71"/>
      <c r="R88" s="5"/>
      <c r="S88" s="5"/>
      <c r="T88" s="92" t="s">
        <v>92</v>
      </c>
      <c r="U88" s="17" t="s">
        <v>99</v>
      </c>
      <c r="V88" s="17" t="s">
        <v>98</v>
      </c>
    </row>
    <row r="89" spans="1:30" ht="21" customHeight="1" x14ac:dyDescent="0.25">
      <c r="A89" s="117" t="s">
        <v>67</v>
      </c>
      <c r="B89" s="118"/>
      <c r="C89" s="118"/>
      <c r="D89" s="118"/>
      <c r="E89" s="118"/>
      <c r="F89" s="118"/>
      <c r="G89" s="118"/>
      <c r="H89" s="118"/>
      <c r="I89" s="118"/>
      <c r="J89" s="119"/>
      <c r="K89" s="97">
        <f>SUM(K85:K88)</f>
        <v>5359538.5500000007</v>
      </c>
      <c r="L89" s="120"/>
      <c r="M89" s="121"/>
      <c r="N89" s="121"/>
      <c r="O89" s="121"/>
      <c r="P89" s="121"/>
      <c r="Q89" s="71">
        <f>SUM(Q85:Q88)</f>
        <v>0</v>
      </c>
      <c r="R89" s="121"/>
      <c r="S89" s="122"/>
      <c r="T89" s="92"/>
      <c r="U89" s="17"/>
      <c r="V89" s="17"/>
    </row>
    <row r="90" spans="1:30" ht="21" customHeight="1" x14ac:dyDescent="0.25">
      <c r="A90" s="116" t="s">
        <v>160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92"/>
      <c r="U90" s="17"/>
      <c r="V90" s="17"/>
    </row>
    <row r="91" spans="1:30" ht="69" customHeight="1" x14ac:dyDescent="0.25">
      <c r="A91" s="5">
        <v>37</v>
      </c>
      <c r="B91" s="6" t="s">
        <v>303</v>
      </c>
      <c r="C91" s="6" t="s">
        <v>304</v>
      </c>
      <c r="D91" s="101" t="s">
        <v>305</v>
      </c>
      <c r="E91" s="9" t="s">
        <v>306</v>
      </c>
      <c r="F91" s="6" t="s">
        <v>213</v>
      </c>
      <c r="G91" s="6" t="s">
        <v>42</v>
      </c>
      <c r="H91" s="19">
        <v>6</v>
      </c>
      <c r="I91" s="12">
        <v>71131000000</v>
      </c>
      <c r="J91" s="13" t="s">
        <v>38</v>
      </c>
      <c r="K91" s="21">
        <v>181287.61</v>
      </c>
      <c r="L91" s="70" t="s">
        <v>152</v>
      </c>
      <c r="M91" s="6" t="s">
        <v>166</v>
      </c>
      <c r="N91" s="6" t="s">
        <v>41</v>
      </c>
      <c r="O91" s="17" t="s">
        <v>37</v>
      </c>
      <c r="P91" s="104" t="s">
        <v>37</v>
      </c>
      <c r="Q91" s="71"/>
      <c r="R91" s="5"/>
      <c r="S91" s="5"/>
      <c r="T91" s="92" t="s">
        <v>92</v>
      </c>
      <c r="U91" s="17" t="s">
        <v>99</v>
      </c>
      <c r="V91" s="17" t="s">
        <v>98</v>
      </c>
    </row>
    <row r="92" spans="1:30" ht="21" customHeight="1" x14ac:dyDescent="0.25">
      <c r="A92" s="117" t="s">
        <v>161</v>
      </c>
      <c r="B92" s="118"/>
      <c r="C92" s="118"/>
      <c r="D92" s="118"/>
      <c r="E92" s="118"/>
      <c r="F92" s="118"/>
      <c r="G92" s="118"/>
      <c r="H92" s="118"/>
      <c r="I92" s="118"/>
      <c r="J92" s="119"/>
      <c r="K92" s="97">
        <f>K91</f>
        <v>181287.61</v>
      </c>
      <c r="L92" s="120"/>
      <c r="M92" s="121"/>
      <c r="N92" s="121"/>
      <c r="O92" s="121"/>
      <c r="P92" s="121"/>
      <c r="Q92" s="71">
        <f>SUM(Q91:Q91)</f>
        <v>0</v>
      </c>
      <c r="R92" s="121"/>
      <c r="S92" s="122"/>
      <c r="T92" s="92"/>
      <c r="U92" s="17"/>
      <c r="V92" s="17"/>
    </row>
    <row r="93" spans="1:30" ht="21" customHeight="1" x14ac:dyDescent="0.25">
      <c r="A93" s="116" t="s">
        <v>70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92"/>
      <c r="U93" s="17"/>
      <c r="V93" s="17"/>
    </row>
    <row r="94" spans="1:30" ht="55.5" customHeight="1" x14ac:dyDescent="0.25">
      <c r="A94" s="5">
        <v>38</v>
      </c>
      <c r="B94" s="6" t="s">
        <v>135</v>
      </c>
      <c r="C94" s="6" t="s">
        <v>164</v>
      </c>
      <c r="D94" s="101" t="s">
        <v>136</v>
      </c>
      <c r="E94" s="9" t="s">
        <v>302</v>
      </c>
      <c r="F94" s="19">
        <v>839</v>
      </c>
      <c r="G94" s="10" t="s">
        <v>124</v>
      </c>
      <c r="H94" s="19">
        <v>1</v>
      </c>
      <c r="I94" s="12">
        <v>71131000000</v>
      </c>
      <c r="J94" s="13" t="s">
        <v>240</v>
      </c>
      <c r="K94" s="21">
        <v>648000</v>
      </c>
      <c r="L94" s="34" t="s">
        <v>152</v>
      </c>
      <c r="M94" s="6" t="s">
        <v>167</v>
      </c>
      <c r="N94" s="5" t="s">
        <v>34</v>
      </c>
      <c r="O94" s="5" t="s">
        <v>35</v>
      </c>
      <c r="P94" s="5" t="s">
        <v>35</v>
      </c>
      <c r="Q94" s="71"/>
      <c r="R94" s="5"/>
      <c r="S94" s="5"/>
      <c r="T94" s="92" t="s">
        <v>89</v>
      </c>
      <c r="U94" s="17" t="s">
        <v>95</v>
      </c>
      <c r="V94" s="17" t="s">
        <v>96</v>
      </c>
    </row>
    <row r="95" spans="1:30" ht="21" customHeight="1" x14ac:dyDescent="0.25">
      <c r="A95" s="117" t="s">
        <v>71</v>
      </c>
      <c r="B95" s="118"/>
      <c r="C95" s="118"/>
      <c r="D95" s="118"/>
      <c r="E95" s="118"/>
      <c r="F95" s="118"/>
      <c r="G95" s="118"/>
      <c r="H95" s="118"/>
      <c r="I95" s="118"/>
      <c r="J95" s="119"/>
      <c r="K95" s="97">
        <f>K94</f>
        <v>648000</v>
      </c>
      <c r="L95" s="120"/>
      <c r="M95" s="121"/>
      <c r="N95" s="121"/>
      <c r="O95" s="121"/>
      <c r="P95" s="121"/>
      <c r="Q95" s="71">
        <f>Q94</f>
        <v>0</v>
      </c>
      <c r="R95" s="121"/>
      <c r="S95" s="122"/>
      <c r="T95" s="92"/>
      <c r="U95" s="17"/>
      <c r="V95" s="17"/>
    </row>
    <row r="96" spans="1:30" ht="21" customHeight="1" x14ac:dyDescent="0.25">
      <c r="A96" s="116" t="s">
        <v>402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92"/>
      <c r="U96" s="17"/>
      <c r="V96" s="17"/>
    </row>
    <row r="97" spans="1:22" ht="85.5" customHeight="1" x14ac:dyDescent="0.25">
      <c r="A97" s="1">
        <v>69</v>
      </c>
      <c r="B97" s="6" t="s">
        <v>404</v>
      </c>
      <c r="C97" s="6" t="s">
        <v>405</v>
      </c>
      <c r="D97" s="209" t="s">
        <v>406</v>
      </c>
      <c r="E97" s="9" t="s">
        <v>407</v>
      </c>
      <c r="F97" s="9">
        <v>876</v>
      </c>
      <c r="G97" s="10" t="s">
        <v>33</v>
      </c>
      <c r="H97" s="19">
        <v>1</v>
      </c>
      <c r="I97" s="12">
        <v>71131000000</v>
      </c>
      <c r="J97" s="13" t="s">
        <v>392</v>
      </c>
      <c r="K97" s="21">
        <v>32616770</v>
      </c>
      <c r="L97" s="34" t="s">
        <v>152</v>
      </c>
      <c r="M97" s="34" t="s">
        <v>182</v>
      </c>
      <c r="N97" s="5" t="s">
        <v>271</v>
      </c>
      <c r="O97" s="4" t="s">
        <v>37</v>
      </c>
      <c r="P97" s="4" t="s">
        <v>35</v>
      </c>
      <c r="Q97" s="115">
        <v>305056</v>
      </c>
      <c r="R97" s="5"/>
      <c r="S97" s="5"/>
      <c r="T97" s="92" t="s">
        <v>231</v>
      </c>
      <c r="U97" s="17" t="s">
        <v>101</v>
      </c>
      <c r="V97" s="17" t="s">
        <v>408</v>
      </c>
    </row>
    <row r="98" spans="1:22" ht="21" customHeight="1" x14ac:dyDescent="0.25">
      <c r="A98" s="117" t="s">
        <v>403</v>
      </c>
      <c r="B98" s="118"/>
      <c r="C98" s="118"/>
      <c r="D98" s="118"/>
      <c r="E98" s="118"/>
      <c r="F98" s="118"/>
      <c r="G98" s="118"/>
      <c r="H98" s="118"/>
      <c r="I98" s="118"/>
      <c r="J98" s="119"/>
      <c r="K98" s="97">
        <f>K97</f>
        <v>32616770</v>
      </c>
      <c r="L98" s="120"/>
      <c r="M98" s="121"/>
      <c r="N98" s="121"/>
      <c r="O98" s="121"/>
      <c r="P98" s="121"/>
      <c r="Q98" s="71">
        <f>Q97</f>
        <v>305056</v>
      </c>
      <c r="R98" s="121"/>
      <c r="S98" s="122"/>
      <c r="T98" s="92"/>
      <c r="U98" s="17"/>
      <c r="V98" s="17"/>
    </row>
    <row r="99" spans="1:22" ht="21" customHeight="1" x14ac:dyDescent="0.25">
      <c r="A99" s="116" t="s">
        <v>359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92"/>
      <c r="U99" s="17"/>
      <c r="V99" s="17"/>
    </row>
    <row r="100" spans="1:22" ht="42" customHeight="1" x14ac:dyDescent="0.25">
      <c r="A100" s="1">
        <v>62</v>
      </c>
      <c r="B100" s="6" t="s">
        <v>126</v>
      </c>
      <c r="C100" s="6" t="s">
        <v>127</v>
      </c>
      <c r="D100" s="20" t="s">
        <v>360</v>
      </c>
      <c r="E100" s="101" t="s">
        <v>234</v>
      </c>
      <c r="F100" s="19">
        <v>796</v>
      </c>
      <c r="G100" s="10" t="s">
        <v>42</v>
      </c>
      <c r="H100" s="19">
        <v>68</v>
      </c>
      <c r="I100" s="12">
        <v>71131000000</v>
      </c>
      <c r="J100" s="13" t="s">
        <v>38</v>
      </c>
      <c r="K100" s="21">
        <v>504932.39</v>
      </c>
      <c r="L100" s="34" t="s">
        <v>152</v>
      </c>
      <c r="M100" s="6" t="s">
        <v>200</v>
      </c>
      <c r="N100" s="5" t="s">
        <v>36</v>
      </c>
      <c r="O100" s="5" t="s">
        <v>37</v>
      </c>
      <c r="P100" s="104" t="s">
        <v>37</v>
      </c>
      <c r="Q100" s="29"/>
      <c r="R100" s="1"/>
      <c r="S100" s="1"/>
      <c r="T100" s="92" t="s">
        <v>90</v>
      </c>
      <c r="U100" s="17" t="s">
        <v>101</v>
      </c>
      <c r="V100" s="17" t="s">
        <v>100</v>
      </c>
    </row>
    <row r="101" spans="1:22" ht="42" customHeight="1" x14ac:dyDescent="0.25">
      <c r="A101" s="5">
        <v>63</v>
      </c>
      <c r="B101" s="6" t="s">
        <v>401</v>
      </c>
      <c r="C101" s="6" t="s">
        <v>397</v>
      </c>
      <c r="D101" s="20" t="s">
        <v>398</v>
      </c>
      <c r="E101" s="101" t="s">
        <v>399</v>
      </c>
      <c r="F101" s="19">
        <v>876</v>
      </c>
      <c r="G101" s="10" t="s">
        <v>33</v>
      </c>
      <c r="H101" s="19">
        <v>1</v>
      </c>
      <c r="I101" s="12">
        <v>71131000000</v>
      </c>
      <c r="J101" s="13" t="s">
        <v>400</v>
      </c>
      <c r="K101" s="21">
        <v>1672293.34</v>
      </c>
      <c r="L101" s="34" t="s">
        <v>152</v>
      </c>
      <c r="M101" s="34" t="s">
        <v>166</v>
      </c>
      <c r="N101" s="5" t="s">
        <v>41</v>
      </c>
      <c r="O101" s="5" t="s">
        <v>37</v>
      </c>
      <c r="P101" s="5" t="s">
        <v>35</v>
      </c>
      <c r="Q101" s="71"/>
      <c r="R101" s="5"/>
      <c r="S101" s="5"/>
      <c r="T101" s="92" t="s">
        <v>88</v>
      </c>
      <c r="U101" s="17" t="s">
        <v>99</v>
      </c>
      <c r="V101" s="17" t="s">
        <v>98</v>
      </c>
    </row>
    <row r="102" spans="1:22" ht="21" customHeight="1" x14ac:dyDescent="0.25">
      <c r="A102" s="117" t="s">
        <v>361</v>
      </c>
      <c r="B102" s="118"/>
      <c r="C102" s="118"/>
      <c r="D102" s="118"/>
      <c r="E102" s="118"/>
      <c r="F102" s="118"/>
      <c r="G102" s="118"/>
      <c r="H102" s="118"/>
      <c r="I102" s="118"/>
      <c r="J102" s="119"/>
      <c r="K102" s="32">
        <f>SUM(K100:K101)</f>
        <v>2177225.73</v>
      </c>
      <c r="L102" s="120"/>
      <c r="M102" s="121"/>
      <c r="N102" s="121"/>
      <c r="O102" s="121"/>
      <c r="P102" s="121"/>
      <c r="Q102" s="29">
        <f>SUM(Q100:Q101)</f>
        <v>0</v>
      </c>
      <c r="R102" s="121"/>
      <c r="S102" s="122"/>
      <c r="T102" s="92"/>
      <c r="U102" s="17"/>
      <c r="V102" s="17"/>
    </row>
    <row r="103" spans="1:22" ht="21" customHeight="1" x14ac:dyDescent="0.25">
      <c r="A103" s="116" t="s">
        <v>153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92"/>
      <c r="U103" s="17"/>
      <c r="V103" s="17"/>
    </row>
    <row r="104" spans="1:22" ht="33" customHeight="1" x14ac:dyDescent="0.25">
      <c r="A104" s="5">
        <v>39</v>
      </c>
      <c r="B104" s="6" t="s">
        <v>273</v>
      </c>
      <c r="C104" s="6" t="s">
        <v>274</v>
      </c>
      <c r="D104" s="101" t="s">
        <v>275</v>
      </c>
      <c r="E104" s="9" t="s">
        <v>237</v>
      </c>
      <c r="F104" s="9">
        <v>796</v>
      </c>
      <c r="G104" s="10" t="s">
        <v>42</v>
      </c>
      <c r="H104" s="19">
        <v>2</v>
      </c>
      <c r="I104" s="12">
        <v>71131000000</v>
      </c>
      <c r="J104" s="13" t="s">
        <v>38</v>
      </c>
      <c r="K104" s="21">
        <v>676000</v>
      </c>
      <c r="L104" s="34" t="s">
        <v>152</v>
      </c>
      <c r="M104" s="34" t="s">
        <v>152</v>
      </c>
      <c r="N104" s="5" t="s">
        <v>41</v>
      </c>
      <c r="O104" s="5" t="s">
        <v>37</v>
      </c>
      <c r="P104" s="5" t="s">
        <v>35</v>
      </c>
      <c r="Q104" s="71"/>
      <c r="R104" s="5" t="s">
        <v>309</v>
      </c>
      <c r="S104" s="5"/>
      <c r="T104" s="92" t="s">
        <v>272</v>
      </c>
      <c r="U104" s="17" t="s">
        <v>95</v>
      </c>
      <c r="V104" s="17" t="s">
        <v>99</v>
      </c>
    </row>
    <row r="105" spans="1:22" ht="66" customHeight="1" x14ac:dyDescent="0.25">
      <c r="A105" s="5">
        <v>40</v>
      </c>
      <c r="B105" s="6" t="s">
        <v>186</v>
      </c>
      <c r="C105" s="6" t="s">
        <v>187</v>
      </c>
      <c r="D105" s="111" t="s">
        <v>233</v>
      </c>
      <c r="E105" s="5" t="s">
        <v>337</v>
      </c>
      <c r="F105" s="9">
        <v>796</v>
      </c>
      <c r="G105" s="5" t="s">
        <v>335</v>
      </c>
      <c r="H105" s="19">
        <v>1</v>
      </c>
      <c r="I105" s="12">
        <v>71121656000</v>
      </c>
      <c r="J105" s="13" t="s">
        <v>188</v>
      </c>
      <c r="K105" s="94">
        <v>2093000</v>
      </c>
      <c r="L105" s="21" t="s">
        <v>152</v>
      </c>
      <c r="M105" s="34" t="s">
        <v>166</v>
      </c>
      <c r="N105" s="13" t="s">
        <v>36</v>
      </c>
      <c r="O105" s="5" t="s">
        <v>189</v>
      </c>
      <c r="P105" s="5" t="s">
        <v>35</v>
      </c>
      <c r="Q105" s="5"/>
      <c r="R105" s="5" t="s">
        <v>308</v>
      </c>
      <c r="S105" s="5"/>
      <c r="T105" s="17" t="s">
        <v>91</v>
      </c>
      <c r="U105" s="17" t="s">
        <v>99</v>
      </c>
      <c r="V105" s="17" t="s">
        <v>102</v>
      </c>
    </row>
    <row r="106" spans="1:22" ht="56.25" customHeight="1" x14ac:dyDescent="0.25">
      <c r="A106" s="5">
        <v>41</v>
      </c>
      <c r="B106" s="79" t="s">
        <v>329</v>
      </c>
      <c r="C106" s="79" t="s">
        <v>330</v>
      </c>
      <c r="D106" s="101" t="s">
        <v>235</v>
      </c>
      <c r="E106" s="73" t="s">
        <v>331</v>
      </c>
      <c r="F106" s="101">
        <v>796</v>
      </c>
      <c r="G106" s="73" t="s">
        <v>42</v>
      </c>
      <c r="H106" s="76">
        <v>1</v>
      </c>
      <c r="I106" s="76">
        <v>71119000000</v>
      </c>
      <c r="J106" s="77" t="s">
        <v>38</v>
      </c>
      <c r="K106" s="78">
        <v>405499.99</v>
      </c>
      <c r="L106" s="113" t="s">
        <v>152</v>
      </c>
      <c r="M106" s="113" t="s">
        <v>166</v>
      </c>
      <c r="N106" s="68" t="s">
        <v>36</v>
      </c>
      <c r="O106" s="73" t="s">
        <v>37</v>
      </c>
      <c r="P106" s="73" t="s">
        <v>35</v>
      </c>
      <c r="Q106" s="68"/>
      <c r="R106" s="68" t="s">
        <v>332</v>
      </c>
      <c r="S106" s="5"/>
      <c r="T106" s="17" t="s">
        <v>90</v>
      </c>
      <c r="U106" s="17" t="s">
        <v>95</v>
      </c>
      <c r="V106" s="17" t="s">
        <v>98</v>
      </c>
    </row>
    <row r="107" spans="1:22" ht="97.5" customHeight="1" x14ac:dyDescent="0.25">
      <c r="A107" s="5">
        <v>42</v>
      </c>
      <c r="B107" s="79" t="s">
        <v>184</v>
      </c>
      <c r="C107" s="79" t="s">
        <v>185</v>
      </c>
      <c r="D107" s="101" t="s">
        <v>334</v>
      </c>
      <c r="E107" s="101" t="s">
        <v>224</v>
      </c>
      <c r="F107" s="73">
        <v>796</v>
      </c>
      <c r="G107" s="73" t="s">
        <v>42</v>
      </c>
      <c r="H107" s="76">
        <v>1</v>
      </c>
      <c r="I107" s="76">
        <v>71131000000</v>
      </c>
      <c r="J107" s="77" t="s">
        <v>38</v>
      </c>
      <c r="K107" s="21">
        <v>1409666.66</v>
      </c>
      <c r="L107" s="113" t="s">
        <v>152</v>
      </c>
      <c r="M107" s="113" t="s">
        <v>166</v>
      </c>
      <c r="N107" s="68" t="s">
        <v>36</v>
      </c>
      <c r="O107" s="73" t="s">
        <v>37</v>
      </c>
      <c r="P107" s="73" t="s">
        <v>35</v>
      </c>
      <c r="Q107" s="71"/>
      <c r="R107" s="68" t="s">
        <v>332</v>
      </c>
      <c r="S107" s="5"/>
      <c r="T107" s="17" t="s">
        <v>90</v>
      </c>
      <c r="U107" s="17" t="s">
        <v>95</v>
      </c>
      <c r="V107" s="17" t="s">
        <v>98</v>
      </c>
    </row>
    <row r="108" spans="1:22" ht="160.5" customHeight="1" x14ac:dyDescent="0.25">
      <c r="A108" s="5">
        <v>64</v>
      </c>
      <c r="B108" s="79" t="s">
        <v>362</v>
      </c>
      <c r="C108" s="79" t="s">
        <v>363</v>
      </c>
      <c r="D108" s="20" t="s">
        <v>364</v>
      </c>
      <c r="E108" s="101" t="s">
        <v>365</v>
      </c>
      <c r="F108" s="73">
        <v>876</v>
      </c>
      <c r="G108" s="73" t="s">
        <v>33</v>
      </c>
      <c r="H108" s="76">
        <v>1</v>
      </c>
      <c r="I108" s="76">
        <v>71112000014</v>
      </c>
      <c r="J108" s="77" t="s">
        <v>366</v>
      </c>
      <c r="K108" s="21">
        <v>13371512.449999999</v>
      </c>
      <c r="L108" s="113" t="s">
        <v>152</v>
      </c>
      <c r="M108" s="113" t="s">
        <v>167</v>
      </c>
      <c r="N108" s="68" t="s">
        <v>36</v>
      </c>
      <c r="O108" s="73" t="s">
        <v>37</v>
      </c>
      <c r="P108" s="73" t="s">
        <v>35</v>
      </c>
      <c r="Q108" s="71"/>
      <c r="R108" s="68" t="s">
        <v>383</v>
      </c>
      <c r="S108" s="5"/>
      <c r="T108" s="92" t="s">
        <v>388</v>
      </c>
      <c r="U108" s="17" t="s">
        <v>101</v>
      </c>
      <c r="V108" s="17" t="s">
        <v>96</v>
      </c>
    </row>
    <row r="109" spans="1:22" ht="92.25" customHeight="1" x14ac:dyDescent="0.25">
      <c r="A109" s="5">
        <v>65</v>
      </c>
      <c r="B109" s="79" t="s">
        <v>314</v>
      </c>
      <c r="C109" s="79" t="s">
        <v>342</v>
      </c>
      <c r="D109" s="20" t="s">
        <v>367</v>
      </c>
      <c r="E109" s="101" t="s">
        <v>368</v>
      </c>
      <c r="F109" s="73">
        <v>876</v>
      </c>
      <c r="G109" s="73" t="s">
        <v>33</v>
      </c>
      <c r="H109" s="76">
        <v>1</v>
      </c>
      <c r="I109" s="76">
        <v>71121656000</v>
      </c>
      <c r="J109" s="77" t="s">
        <v>370</v>
      </c>
      <c r="K109" s="21">
        <v>432218.6</v>
      </c>
      <c r="L109" s="113" t="s">
        <v>152</v>
      </c>
      <c r="M109" s="113" t="s">
        <v>166</v>
      </c>
      <c r="N109" s="68" t="s">
        <v>41</v>
      </c>
      <c r="O109" s="73" t="s">
        <v>37</v>
      </c>
      <c r="P109" s="104" t="s">
        <v>37</v>
      </c>
      <c r="Q109" s="71"/>
      <c r="R109" s="68" t="s">
        <v>384</v>
      </c>
      <c r="S109" s="5"/>
      <c r="T109" s="92" t="s">
        <v>388</v>
      </c>
      <c r="U109" s="17" t="s">
        <v>101</v>
      </c>
      <c r="V109" s="17" t="s">
        <v>102</v>
      </c>
    </row>
    <row r="110" spans="1:22" ht="123" customHeight="1" x14ac:dyDescent="0.25">
      <c r="A110" s="5">
        <v>66</v>
      </c>
      <c r="B110" s="79" t="s">
        <v>371</v>
      </c>
      <c r="C110" s="79" t="s">
        <v>372</v>
      </c>
      <c r="D110" s="20" t="s">
        <v>373</v>
      </c>
      <c r="E110" s="101" t="s">
        <v>374</v>
      </c>
      <c r="F110" s="73">
        <v>876</v>
      </c>
      <c r="G110" s="73" t="s">
        <v>375</v>
      </c>
      <c r="H110" s="76">
        <v>1</v>
      </c>
      <c r="I110" s="76">
        <v>71112928001</v>
      </c>
      <c r="J110" s="77" t="s">
        <v>376</v>
      </c>
      <c r="K110" s="21">
        <v>627668.04</v>
      </c>
      <c r="L110" s="113" t="s">
        <v>152</v>
      </c>
      <c r="M110" s="113" t="s">
        <v>166</v>
      </c>
      <c r="N110" s="68" t="s">
        <v>41</v>
      </c>
      <c r="O110" s="73" t="s">
        <v>37</v>
      </c>
      <c r="P110" s="104" t="s">
        <v>37</v>
      </c>
      <c r="Q110" s="71"/>
      <c r="R110" s="68" t="s">
        <v>385</v>
      </c>
      <c r="S110" s="5"/>
      <c r="T110" s="92" t="s">
        <v>388</v>
      </c>
      <c r="U110" s="17" t="s">
        <v>101</v>
      </c>
      <c r="V110" s="17" t="s">
        <v>102</v>
      </c>
    </row>
    <row r="111" spans="1:22" ht="43.5" customHeight="1" x14ac:dyDescent="0.25">
      <c r="A111" s="5">
        <v>67</v>
      </c>
      <c r="B111" s="79" t="s">
        <v>377</v>
      </c>
      <c r="C111" s="79" t="s">
        <v>378</v>
      </c>
      <c r="D111" s="20" t="s">
        <v>379</v>
      </c>
      <c r="E111" s="101" t="s">
        <v>380</v>
      </c>
      <c r="F111" s="73">
        <v>796</v>
      </c>
      <c r="G111" s="73" t="s">
        <v>42</v>
      </c>
      <c r="H111" s="76">
        <v>6</v>
      </c>
      <c r="I111" s="76">
        <v>71100000000</v>
      </c>
      <c r="J111" s="77" t="s">
        <v>40</v>
      </c>
      <c r="K111" s="21">
        <v>433713.34</v>
      </c>
      <c r="L111" s="113" t="s">
        <v>152</v>
      </c>
      <c r="M111" s="113" t="s">
        <v>166</v>
      </c>
      <c r="N111" s="68" t="s">
        <v>41</v>
      </c>
      <c r="O111" s="73" t="s">
        <v>37</v>
      </c>
      <c r="P111" s="104" t="s">
        <v>37</v>
      </c>
      <c r="Q111" s="71"/>
      <c r="R111" s="68" t="s">
        <v>386</v>
      </c>
      <c r="S111" s="5"/>
      <c r="T111" s="92" t="s">
        <v>388</v>
      </c>
      <c r="U111" s="17" t="s">
        <v>101</v>
      </c>
      <c r="V111" s="17" t="s">
        <v>102</v>
      </c>
    </row>
    <row r="112" spans="1:22" ht="93.75" customHeight="1" x14ac:dyDescent="0.25">
      <c r="A112" s="5">
        <v>68</v>
      </c>
      <c r="B112" s="79" t="s">
        <v>314</v>
      </c>
      <c r="C112" s="79" t="s">
        <v>342</v>
      </c>
      <c r="D112" s="20" t="s">
        <v>381</v>
      </c>
      <c r="E112" s="101" t="s">
        <v>368</v>
      </c>
      <c r="F112" s="73">
        <v>876</v>
      </c>
      <c r="G112" s="73" t="s">
        <v>33</v>
      </c>
      <c r="H112" s="76">
        <v>1</v>
      </c>
      <c r="I112" s="76">
        <v>71131000000</v>
      </c>
      <c r="J112" s="77" t="s">
        <v>382</v>
      </c>
      <c r="K112" s="21">
        <v>146719.81</v>
      </c>
      <c r="L112" s="113" t="s">
        <v>152</v>
      </c>
      <c r="M112" s="113" t="s">
        <v>166</v>
      </c>
      <c r="N112" s="68" t="s">
        <v>41</v>
      </c>
      <c r="O112" s="73" t="s">
        <v>37</v>
      </c>
      <c r="P112" s="104" t="s">
        <v>37</v>
      </c>
      <c r="Q112" s="71"/>
      <c r="R112" s="68" t="s">
        <v>387</v>
      </c>
      <c r="S112" s="5"/>
      <c r="T112" s="92" t="s">
        <v>388</v>
      </c>
      <c r="U112" s="17" t="s">
        <v>101</v>
      </c>
      <c r="V112" s="17" t="s">
        <v>102</v>
      </c>
    </row>
    <row r="113" spans="1:22" ht="21" customHeight="1" x14ac:dyDescent="0.25">
      <c r="A113" s="130" t="s">
        <v>159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97">
        <f>SUM(K104:K112)</f>
        <v>19595998.890000001</v>
      </c>
      <c r="L113" s="120"/>
      <c r="M113" s="121"/>
      <c r="N113" s="121"/>
      <c r="O113" s="121"/>
      <c r="P113" s="121"/>
      <c r="Q113" s="71">
        <f>SUM(Q104:Q112)</f>
        <v>0</v>
      </c>
      <c r="R113" s="121"/>
      <c r="S113" s="122"/>
      <c r="T113" s="92"/>
      <c r="U113" s="92"/>
      <c r="V113" s="92"/>
    </row>
    <row r="114" spans="1:22" ht="21" customHeight="1" x14ac:dyDescent="0.25">
      <c r="A114" s="132" t="s">
        <v>252</v>
      </c>
      <c r="B114" s="133"/>
      <c r="C114" s="133"/>
      <c r="D114" s="133"/>
      <c r="E114" s="133"/>
      <c r="F114" s="133"/>
      <c r="G114" s="133"/>
      <c r="H114" s="133"/>
      <c r="I114" s="133"/>
      <c r="J114" s="134"/>
      <c r="K114" s="106">
        <f>K21+K25+K28+K51+K54+K58+K61+K64+K67+K70+K74+K77+K80+K83+K89+K92+K95+K98+K102+K113</f>
        <v>249899133.34000003</v>
      </c>
      <c r="L114" s="141"/>
      <c r="M114" s="142"/>
      <c r="N114" s="142"/>
      <c r="O114" s="142"/>
      <c r="P114" s="142"/>
      <c r="Q114" s="106">
        <f>Q21+Q25+Q28+Q51+Q54+Q61+Q64+Q70+Q74+Q77+Q80+Q83+Q89+Q92+Q95+Q113+Q98+Q102</f>
        <v>542631</v>
      </c>
      <c r="R114" s="121"/>
      <c r="S114" s="122"/>
      <c r="T114" s="92"/>
      <c r="U114" s="107"/>
      <c r="V114" s="107"/>
    </row>
    <row r="115" spans="1:22" ht="10.5" customHeigh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1:22" ht="3.75" customHeigh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8" spans="1:22" ht="22.5" customHeight="1" x14ac:dyDescent="0.25">
      <c r="A118" s="129" t="s">
        <v>409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U118" s="2" t="s">
        <v>46</v>
      </c>
    </row>
    <row r="120" spans="1:22" ht="15" customHeight="1" x14ac:dyDescent="0.25">
      <c r="A120" s="129" t="s">
        <v>410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22" ht="12.75" customHeigh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3" spans="1:22" ht="24" customHeight="1" x14ac:dyDescent="0.25">
      <c r="A123" s="135" t="s">
        <v>0</v>
      </c>
      <c r="B123" s="126" t="s">
        <v>1</v>
      </c>
      <c r="C123" s="126" t="s">
        <v>2</v>
      </c>
      <c r="D123" s="131" t="s">
        <v>21</v>
      </c>
      <c r="E123" s="121"/>
      <c r="F123" s="121"/>
      <c r="G123" s="121"/>
      <c r="H123" s="121"/>
      <c r="I123" s="121"/>
      <c r="J123" s="121"/>
      <c r="K123" s="121"/>
      <c r="L123" s="121"/>
      <c r="M123" s="122"/>
      <c r="N123" s="126" t="s">
        <v>15</v>
      </c>
      <c r="O123" s="126" t="s">
        <v>16</v>
      </c>
      <c r="P123" s="126" t="s">
        <v>18</v>
      </c>
      <c r="Q123" s="126" t="s">
        <v>251</v>
      </c>
      <c r="R123" s="126" t="s">
        <v>19</v>
      </c>
      <c r="S123" s="126" t="s">
        <v>20</v>
      </c>
    </row>
    <row r="124" spans="1:22" ht="63.75" customHeight="1" x14ac:dyDescent="0.25">
      <c r="A124" s="136"/>
      <c r="B124" s="138"/>
      <c r="C124" s="138"/>
      <c r="D124" s="126" t="s">
        <v>3</v>
      </c>
      <c r="E124" s="126" t="s">
        <v>4</v>
      </c>
      <c r="F124" s="131" t="s">
        <v>5</v>
      </c>
      <c r="G124" s="122"/>
      <c r="H124" s="135" t="s">
        <v>8</v>
      </c>
      <c r="I124" s="131" t="s">
        <v>9</v>
      </c>
      <c r="J124" s="122"/>
      <c r="K124" s="126" t="s">
        <v>11</v>
      </c>
      <c r="L124" s="131" t="s">
        <v>12</v>
      </c>
      <c r="M124" s="122"/>
      <c r="N124" s="138"/>
      <c r="O124" s="127"/>
      <c r="P124" s="127"/>
      <c r="Q124" s="138"/>
      <c r="R124" s="138"/>
      <c r="S124" s="138"/>
    </row>
    <row r="125" spans="1:22" ht="83.25" customHeight="1" x14ac:dyDescent="0.25">
      <c r="A125" s="137"/>
      <c r="B125" s="127"/>
      <c r="C125" s="127"/>
      <c r="D125" s="128"/>
      <c r="E125" s="128"/>
      <c r="F125" s="95" t="s">
        <v>6</v>
      </c>
      <c r="G125" s="95" t="s">
        <v>256</v>
      </c>
      <c r="H125" s="139"/>
      <c r="I125" s="95" t="s">
        <v>10</v>
      </c>
      <c r="J125" s="95" t="s">
        <v>7</v>
      </c>
      <c r="K125" s="128"/>
      <c r="L125" s="5" t="s">
        <v>13</v>
      </c>
      <c r="M125" s="5" t="s">
        <v>14</v>
      </c>
      <c r="N125" s="127"/>
      <c r="O125" s="5" t="s">
        <v>17</v>
      </c>
      <c r="P125" s="5" t="s">
        <v>17</v>
      </c>
      <c r="Q125" s="127"/>
      <c r="R125" s="127"/>
      <c r="S125" s="127"/>
    </row>
    <row r="126" spans="1:22" x14ac:dyDescent="0.25">
      <c r="A126" s="5">
        <v>1</v>
      </c>
      <c r="B126" s="5">
        <v>2</v>
      </c>
      <c r="C126" s="5">
        <v>3</v>
      </c>
      <c r="D126" s="5">
        <v>4</v>
      </c>
      <c r="E126" s="5">
        <v>5</v>
      </c>
      <c r="F126" s="5">
        <v>6</v>
      </c>
      <c r="G126" s="5">
        <v>7</v>
      </c>
      <c r="H126" s="5">
        <v>8</v>
      </c>
      <c r="I126" s="5">
        <v>9</v>
      </c>
      <c r="J126" s="5">
        <v>10</v>
      </c>
      <c r="K126" s="5">
        <v>11</v>
      </c>
      <c r="L126" s="5">
        <v>12</v>
      </c>
      <c r="M126" s="5">
        <v>13</v>
      </c>
      <c r="N126" s="5">
        <v>14</v>
      </c>
      <c r="O126" s="5">
        <v>15</v>
      </c>
      <c r="P126" s="5">
        <v>16</v>
      </c>
      <c r="Q126" s="5">
        <v>17</v>
      </c>
      <c r="R126" s="5">
        <v>18</v>
      </c>
      <c r="S126" s="5">
        <v>21</v>
      </c>
    </row>
    <row r="127" spans="1:22" ht="71.25" customHeight="1" x14ac:dyDescent="0.25">
      <c r="A127" s="5">
        <v>1</v>
      </c>
      <c r="B127" s="6" t="s">
        <v>64</v>
      </c>
      <c r="C127" s="6" t="s">
        <v>109</v>
      </c>
      <c r="D127" s="101" t="s">
        <v>168</v>
      </c>
      <c r="E127" s="9" t="s">
        <v>180</v>
      </c>
      <c r="F127" s="9">
        <v>168</v>
      </c>
      <c r="G127" s="10" t="s">
        <v>108</v>
      </c>
      <c r="H127" s="19">
        <v>8150</v>
      </c>
      <c r="I127" s="12">
        <v>71100000000</v>
      </c>
      <c r="J127" s="13" t="s">
        <v>40</v>
      </c>
      <c r="K127" s="21">
        <v>53107390</v>
      </c>
      <c r="L127" s="34" t="s">
        <v>152</v>
      </c>
      <c r="M127" s="9" t="s">
        <v>167</v>
      </c>
      <c r="N127" s="5" t="s">
        <v>65</v>
      </c>
      <c r="O127" s="5" t="s">
        <v>37</v>
      </c>
      <c r="P127" s="33" t="s">
        <v>37</v>
      </c>
      <c r="Q127" s="71"/>
      <c r="R127" s="5"/>
      <c r="S127" s="5"/>
    </row>
    <row r="128" spans="1:22" ht="55.5" customHeight="1" x14ac:dyDescent="0.25">
      <c r="A128" s="5">
        <v>2</v>
      </c>
      <c r="B128" s="6" t="s">
        <v>39</v>
      </c>
      <c r="C128" s="6" t="s">
        <v>114</v>
      </c>
      <c r="D128" s="101" t="s">
        <v>169</v>
      </c>
      <c r="E128" s="9" t="s">
        <v>115</v>
      </c>
      <c r="F128" s="9">
        <v>168</v>
      </c>
      <c r="G128" s="10" t="s">
        <v>108</v>
      </c>
      <c r="H128" s="19">
        <v>4000</v>
      </c>
      <c r="I128" s="12">
        <v>71100000000</v>
      </c>
      <c r="J128" s="13" t="s">
        <v>165</v>
      </c>
      <c r="K128" s="21">
        <v>3080000</v>
      </c>
      <c r="L128" s="34" t="s">
        <v>152</v>
      </c>
      <c r="M128" s="9" t="s">
        <v>167</v>
      </c>
      <c r="N128" s="5" t="s">
        <v>36</v>
      </c>
      <c r="O128" s="5" t="s">
        <v>37</v>
      </c>
      <c r="P128" s="33" t="s">
        <v>37</v>
      </c>
      <c r="Q128" s="71"/>
      <c r="R128" s="5"/>
      <c r="S128" s="5"/>
    </row>
    <row r="129" spans="1:19" ht="56.25" customHeight="1" x14ac:dyDescent="0.25">
      <c r="A129" s="5">
        <v>3</v>
      </c>
      <c r="B129" s="6" t="s">
        <v>39</v>
      </c>
      <c r="C129" s="6" t="s">
        <v>114</v>
      </c>
      <c r="D129" s="20" t="s">
        <v>169</v>
      </c>
      <c r="E129" s="9" t="s">
        <v>115</v>
      </c>
      <c r="F129" s="9">
        <v>168</v>
      </c>
      <c r="G129" s="10" t="s">
        <v>108</v>
      </c>
      <c r="H129" s="19">
        <v>4000</v>
      </c>
      <c r="I129" s="12">
        <v>71100000000</v>
      </c>
      <c r="J129" s="13" t="s">
        <v>165</v>
      </c>
      <c r="K129" s="21">
        <v>3080000</v>
      </c>
      <c r="L129" s="34" t="s">
        <v>152</v>
      </c>
      <c r="M129" s="9" t="s">
        <v>166</v>
      </c>
      <c r="N129" s="5" t="s">
        <v>36</v>
      </c>
      <c r="O129" s="5" t="s">
        <v>37</v>
      </c>
      <c r="P129" s="33" t="s">
        <v>37</v>
      </c>
      <c r="Q129" s="71"/>
      <c r="R129" s="5"/>
      <c r="S129" s="5"/>
    </row>
    <row r="130" spans="1:19" ht="69.75" customHeight="1" x14ac:dyDescent="0.25">
      <c r="A130" s="5">
        <v>4</v>
      </c>
      <c r="B130" s="6" t="s">
        <v>43</v>
      </c>
      <c r="C130" s="6" t="s">
        <v>44</v>
      </c>
      <c r="D130" s="101" t="s">
        <v>201</v>
      </c>
      <c r="E130" s="9" t="s">
        <v>280</v>
      </c>
      <c r="F130" s="9">
        <v>796</v>
      </c>
      <c r="G130" s="10" t="s">
        <v>42</v>
      </c>
      <c r="H130" s="19">
        <v>363</v>
      </c>
      <c r="I130" s="12">
        <v>71100000000</v>
      </c>
      <c r="J130" s="13" t="s">
        <v>40</v>
      </c>
      <c r="K130" s="21">
        <v>18920169.120000001</v>
      </c>
      <c r="L130" s="34" t="s">
        <v>152</v>
      </c>
      <c r="M130" s="9" t="s">
        <v>166</v>
      </c>
      <c r="N130" s="5" t="s">
        <v>65</v>
      </c>
      <c r="O130" s="5" t="s">
        <v>37</v>
      </c>
      <c r="P130" s="33" t="s">
        <v>37</v>
      </c>
      <c r="Q130" s="71"/>
      <c r="R130" s="5"/>
      <c r="S130" s="5"/>
    </row>
    <row r="131" spans="1:19" ht="80.25" customHeight="1" x14ac:dyDescent="0.25">
      <c r="A131" s="5">
        <v>5</v>
      </c>
      <c r="B131" s="6" t="s">
        <v>105</v>
      </c>
      <c r="C131" s="6" t="s">
        <v>104</v>
      </c>
      <c r="D131" s="101" t="s">
        <v>354</v>
      </c>
      <c r="E131" s="20" t="s">
        <v>78</v>
      </c>
      <c r="F131" s="9">
        <v>876</v>
      </c>
      <c r="G131" s="10" t="s">
        <v>33</v>
      </c>
      <c r="H131" s="19">
        <v>1</v>
      </c>
      <c r="I131" s="12">
        <v>71131000000</v>
      </c>
      <c r="J131" s="77" t="s">
        <v>38</v>
      </c>
      <c r="K131" s="21">
        <v>4721250</v>
      </c>
      <c r="L131" s="13" t="s">
        <v>152</v>
      </c>
      <c r="M131" s="13" t="s">
        <v>167</v>
      </c>
      <c r="N131" s="5" t="s">
        <v>36</v>
      </c>
      <c r="O131" s="5" t="s">
        <v>37</v>
      </c>
      <c r="P131" s="33" t="s">
        <v>37</v>
      </c>
      <c r="Q131" s="71"/>
      <c r="R131" s="5"/>
      <c r="S131" s="5"/>
    </row>
    <row r="132" spans="1:19" ht="36.75" customHeight="1" x14ac:dyDescent="0.25">
      <c r="A132" s="5">
        <v>6</v>
      </c>
      <c r="B132" s="100" t="s">
        <v>126</v>
      </c>
      <c r="C132" s="100" t="s">
        <v>127</v>
      </c>
      <c r="D132" s="101" t="s">
        <v>339</v>
      </c>
      <c r="E132" s="101" t="s">
        <v>234</v>
      </c>
      <c r="F132" s="73">
        <v>796</v>
      </c>
      <c r="G132" s="73" t="s">
        <v>42</v>
      </c>
      <c r="H132" s="76">
        <v>75</v>
      </c>
      <c r="I132" s="76">
        <v>71131000000</v>
      </c>
      <c r="J132" s="77" t="s">
        <v>38</v>
      </c>
      <c r="K132" s="21">
        <v>202275.13</v>
      </c>
      <c r="L132" s="34" t="s">
        <v>152</v>
      </c>
      <c r="M132" s="113" t="s">
        <v>166</v>
      </c>
      <c r="N132" s="68" t="s">
        <v>36</v>
      </c>
      <c r="O132" s="73" t="s">
        <v>37</v>
      </c>
      <c r="P132" s="114" t="s">
        <v>37</v>
      </c>
      <c r="Q132" s="71"/>
      <c r="R132" s="5"/>
      <c r="S132" s="5"/>
    </row>
    <row r="133" spans="1:19" ht="33.75" customHeight="1" x14ac:dyDescent="0.25">
      <c r="A133" s="5">
        <v>7</v>
      </c>
      <c r="B133" s="100" t="s">
        <v>126</v>
      </c>
      <c r="C133" s="100" t="s">
        <v>127</v>
      </c>
      <c r="D133" s="101" t="s">
        <v>340</v>
      </c>
      <c r="E133" s="101" t="s">
        <v>234</v>
      </c>
      <c r="F133" s="73">
        <v>876</v>
      </c>
      <c r="G133" s="73" t="s">
        <v>33</v>
      </c>
      <c r="H133" s="76">
        <v>1</v>
      </c>
      <c r="I133" s="76">
        <v>71131000000</v>
      </c>
      <c r="J133" s="77" t="s">
        <v>38</v>
      </c>
      <c r="K133" s="21">
        <v>577005</v>
      </c>
      <c r="L133" s="34" t="s">
        <v>152</v>
      </c>
      <c r="M133" s="113" t="s">
        <v>152</v>
      </c>
      <c r="N133" s="68" t="s">
        <v>36</v>
      </c>
      <c r="O133" s="73" t="s">
        <v>37</v>
      </c>
      <c r="P133" s="114" t="s">
        <v>37</v>
      </c>
      <c r="Q133" s="71"/>
      <c r="R133" s="5"/>
      <c r="S133" s="5"/>
    </row>
    <row r="134" spans="1:19" ht="45.75" customHeight="1" x14ac:dyDescent="0.25">
      <c r="A134" s="5">
        <v>8</v>
      </c>
      <c r="B134" s="100" t="s">
        <v>126</v>
      </c>
      <c r="C134" s="100" t="s">
        <v>127</v>
      </c>
      <c r="D134" s="101" t="s">
        <v>223</v>
      </c>
      <c r="E134" s="101" t="s">
        <v>234</v>
      </c>
      <c r="F134" s="73">
        <v>796</v>
      </c>
      <c r="G134" s="73" t="s">
        <v>42</v>
      </c>
      <c r="H134" s="76">
        <v>32</v>
      </c>
      <c r="I134" s="76">
        <v>71131000000</v>
      </c>
      <c r="J134" s="77" t="s">
        <v>38</v>
      </c>
      <c r="K134" s="21">
        <v>1515862.67</v>
      </c>
      <c r="L134" s="34" t="s">
        <v>152</v>
      </c>
      <c r="M134" s="113" t="s">
        <v>166</v>
      </c>
      <c r="N134" s="68" t="s">
        <v>36</v>
      </c>
      <c r="O134" s="73" t="s">
        <v>37</v>
      </c>
      <c r="P134" s="114" t="s">
        <v>37</v>
      </c>
      <c r="Q134" s="71"/>
      <c r="R134" s="5"/>
      <c r="S134" s="5"/>
    </row>
    <row r="135" spans="1:19" ht="44.25" customHeight="1" x14ac:dyDescent="0.25">
      <c r="A135" s="5">
        <v>9</v>
      </c>
      <c r="B135" s="100" t="s">
        <v>126</v>
      </c>
      <c r="C135" s="100" t="s">
        <v>127</v>
      </c>
      <c r="D135" s="101" t="s">
        <v>192</v>
      </c>
      <c r="E135" s="101" t="s">
        <v>234</v>
      </c>
      <c r="F135" s="73">
        <v>876</v>
      </c>
      <c r="G135" s="73" t="s">
        <v>33</v>
      </c>
      <c r="H135" s="76">
        <v>1</v>
      </c>
      <c r="I135" s="76">
        <v>71131000000</v>
      </c>
      <c r="J135" s="77" t="s">
        <v>38</v>
      </c>
      <c r="K135" s="21">
        <v>2628578.11</v>
      </c>
      <c r="L135" s="34" t="s">
        <v>152</v>
      </c>
      <c r="M135" s="113" t="s">
        <v>152</v>
      </c>
      <c r="N135" s="68" t="s">
        <v>36</v>
      </c>
      <c r="O135" s="73" t="s">
        <v>37</v>
      </c>
      <c r="P135" s="114" t="s">
        <v>37</v>
      </c>
      <c r="Q135" s="71"/>
      <c r="R135" s="5"/>
      <c r="S135" s="5"/>
    </row>
    <row r="136" spans="1:19" ht="36.75" customHeight="1" x14ac:dyDescent="0.25">
      <c r="A136" s="5">
        <v>10</v>
      </c>
      <c r="B136" s="100" t="s">
        <v>126</v>
      </c>
      <c r="C136" s="100" t="s">
        <v>127</v>
      </c>
      <c r="D136" s="101" t="s">
        <v>313</v>
      </c>
      <c r="E136" s="101" t="s">
        <v>234</v>
      </c>
      <c r="F136" s="73">
        <v>796</v>
      </c>
      <c r="G136" s="73" t="s">
        <v>42</v>
      </c>
      <c r="H136" s="76">
        <v>42</v>
      </c>
      <c r="I136" s="76">
        <v>71131000000</v>
      </c>
      <c r="J136" s="77" t="s">
        <v>38</v>
      </c>
      <c r="K136" s="21">
        <v>1520380.78</v>
      </c>
      <c r="L136" s="34" t="s">
        <v>152</v>
      </c>
      <c r="M136" s="113" t="s">
        <v>166</v>
      </c>
      <c r="N136" s="68" t="s">
        <v>36</v>
      </c>
      <c r="O136" s="73" t="s">
        <v>37</v>
      </c>
      <c r="P136" s="114" t="s">
        <v>37</v>
      </c>
      <c r="Q136" s="71"/>
      <c r="R136" s="5"/>
      <c r="S136" s="5"/>
    </row>
    <row r="137" spans="1:19" ht="36.75" customHeight="1" x14ac:dyDescent="0.25">
      <c r="A137" s="5">
        <v>11</v>
      </c>
      <c r="B137" s="100" t="s">
        <v>314</v>
      </c>
      <c r="C137" s="100" t="s">
        <v>342</v>
      </c>
      <c r="D137" s="101" t="s">
        <v>316</v>
      </c>
      <c r="E137" s="101" t="s">
        <v>234</v>
      </c>
      <c r="F137" s="73">
        <v>796</v>
      </c>
      <c r="G137" s="73" t="s">
        <v>42</v>
      </c>
      <c r="H137" s="76">
        <v>312</v>
      </c>
      <c r="I137" s="76">
        <v>71131000000</v>
      </c>
      <c r="J137" s="77" t="s">
        <v>38</v>
      </c>
      <c r="K137" s="21">
        <v>432553.73</v>
      </c>
      <c r="L137" s="34" t="s">
        <v>152</v>
      </c>
      <c r="M137" s="113" t="s">
        <v>152</v>
      </c>
      <c r="N137" s="68" t="s">
        <v>36</v>
      </c>
      <c r="O137" s="73" t="s">
        <v>37</v>
      </c>
      <c r="P137" s="114" t="s">
        <v>37</v>
      </c>
      <c r="Q137" s="71"/>
      <c r="R137" s="5"/>
      <c r="S137" s="5"/>
    </row>
    <row r="138" spans="1:19" ht="36" customHeight="1" x14ac:dyDescent="0.25">
      <c r="A138" s="5">
        <v>12</v>
      </c>
      <c r="B138" s="100" t="s">
        <v>320</v>
      </c>
      <c r="C138" s="100" t="s">
        <v>321</v>
      </c>
      <c r="D138" s="101" t="s">
        <v>322</v>
      </c>
      <c r="E138" s="101" t="s">
        <v>234</v>
      </c>
      <c r="F138" s="73">
        <v>876</v>
      </c>
      <c r="G138" s="73" t="s">
        <v>33</v>
      </c>
      <c r="H138" s="76">
        <v>1</v>
      </c>
      <c r="I138" s="76">
        <v>71131000000</v>
      </c>
      <c r="J138" s="77" t="s">
        <v>38</v>
      </c>
      <c r="K138" s="21">
        <v>705966.66</v>
      </c>
      <c r="L138" s="34" t="s">
        <v>152</v>
      </c>
      <c r="M138" s="113" t="s">
        <v>166</v>
      </c>
      <c r="N138" s="68" t="s">
        <v>36</v>
      </c>
      <c r="O138" s="73" t="s">
        <v>37</v>
      </c>
      <c r="P138" s="114" t="s">
        <v>37</v>
      </c>
      <c r="Q138" s="71"/>
      <c r="R138" s="5"/>
      <c r="S138" s="5"/>
    </row>
    <row r="139" spans="1:19" ht="33" customHeight="1" x14ac:dyDescent="0.25">
      <c r="A139" s="5">
        <v>13</v>
      </c>
      <c r="B139" s="113" t="s">
        <v>230</v>
      </c>
      <c r="C139" s="113" t="s">
        <v>323</v>
      </c>
      <c r="D139" s="101" t="s">
        <v>324</v>
      </c>
      <c r="E139" s="101" t="s">
        <v>234</v>
      </c>
      <c r="F139" s="73">
        <v>796</v>
      </c>
      <c r="G139" s="73" t="s">
        <v>42</v>
      </c>
      <c r="H139" s="76">
        <v>1</v>
      </c>
      <c r="I139" s="76">
        <v>71131000000</v>
      </c>
      <c r="J139" s="77" t="s">
        <v>38</v>
      </c>
      <c r="K139" s="21">
        <v>776595</v>
      </c>
      <c r="L139" s="34" t="s">
        <v>152</v>
      </c>
      <c r="M139" s="113" t="s">
        <v>166</v>
      </c>
      <c r="N139" s="68" t="s">
        <v>36</v>
      </c>
      <c r="O139" s="73" t="s">
        <v>37</v>
      </c>
      <c r="P139" s="114" t="s">
        <v>37</v>
      </c>
      <c r="Q139" s="71"/>
      <c r="R139" s="5"/>
      <c r="S139" s="5"/>
    </row>
    <row r="140" spans="1:19" ht="32.25" customHeight="1" x14ac:dyDescent="0.25">
      <c r="A140" s="5">
        <v>14</v>
      </c>
      <c r="B140" s="100" t="s">
        <v>126</v>
      </c>
      <c r="C140" s="100" t="s">
        <v>127</v>
      </c>
      <c r="D140" s="101" t="s">
        <v>341</v>
      </c>
      <c r="E140" s="101" t="s">
        <v>234</v>
      </c>
      <c r="F140" s="73">
        <v>796</v>
      </c>
      <c r="G140" s="73" t="s">
        <v>42</v>
      </c>
      <c r="H140" s="76">
        <v>90</v>
      </c>
      <c r="I140" s="76">
        <v>71131000000</v>
      </c>
      <c r="J140" s="77" t="s">
        <v>38</v>
      </c>
      <c r="K140" s="21">
        <v>111744.34</v>
      </c>
      <c r="L140" s="34" t="s">
        <v>152</v>
      </c>
      <c r="M140" s="113" t="s">
        <v>152</v>
      </c>
      <c r="N140" s="68" t="s">
        <v>36</v>
      </c>
      <c r="O140" s="73" t="s">
        <v>37</v>
      </c>
      <c r="P140" s="114" t="s">
        <v>37</v>
      </c>
      <c r="Q140" s="5"/>
      <c r="R140" s="5"/>
      <c r="S140" s="5"/>
    </row>
    <row r="141" spans="1:19" ht="34.5" customHeight="1" x14ac:dyDescent="0.25">
      <c r="A141" s="5">
        <v>15</v>
      </c>
      <c r="B141" s="100" t="s">
        <v>126</v>
      </c>
      <c r="C141" s="100" t="s">
        <v>127</v>
      </c>
      <c r="D141" s="101" t="s">
        <v>325</v>
      </c>
      <c r="E141" s="101" t="s">
        <v>234</v>
      </c>
      <c r="F141" s="73">
        <v>796</v>
      </c>
      <c r="G141" s="73" t="s">
        <v>42</v>
      </c>
      <c r="H141" s="76">
        <v>927</v>
      </c>
      <c r="I141" s="76">
        <v>71131000000</v>
      </c>
      <c r="J141" s="77" t="s">
        <v>38</v>
      </c>
      <c r="K141" s="21">
        <v>6566217.5599999996</v>
      </c>
      <c r="L141" s="34" t="s">
        <v>152</v>
      </c>
      <c r="M141" s="113" t="s">
        <v>166</v>
      </c>
      <c r="N141" s="68" t="s">
        <v>36</v>
      </c>
      <c r="O141" s="73" t="s">
        <v>37</v>
      </c>
      <c r="P141" s="114" t="s">
        <v>37</v>
      </c>
      <c r="Q141" s="71"/>
      <c r="R141" s="5"/>
      <c r="S141" s="5"/>
    </row>
    <row r="142" spans="1:19" ht="41.25" customHeight="1" x14ac:dyDescent="0.25">
      <c r="A142" s="5">
        <v>16</v>
      </c>
      <c r="B142" s="100" t="s">
        <v>126</v>
      </c>
      <c r="C142" s="100" t="s">
        <v>127</v>
      </c>
      <c r="D142" s="101" t="s">
        <v>326</v>
      </c>
      <c r="E142" s="101" t="s">
        <v>234</v>
      </c>
      <c r="F142" s="73">
        <v>796</v>
      </c>
      <c r="G142" s="73" t="s">
        <v>42</v>
      </c>
      <c r="H142" s="76">
        <v>254</v>
      </c>
      <c r="I142" s="76">
        <v>71131000000</v>
      </c>
      <c r="J142" s="77" t="s">
        <v>38</v>
      </c>
      <c r="K142" s="21">
        <v>1419223.33</v>
      </c>
      <c r="L142" s="34" t="s">
        <v>152</v>
      </c>
      <c r="M142" s="113" t="s">
        <v>166</v>
      </c>
      <c r="N142" s="113" t="s">
        <v>36</v>
      </c>
      <c r="O142" s="73" t="s">
        <v>37</v>
      </c>
      <c r="P142" s="114" t="s">
        <v>37</v>
      </c>
      <c r="Q142" s="71"/>
      <c r="R142" s="5"/>
      <c r="S142" s="5"/>
    </row>
    <row r="143" spans="1:19" ht="44.25" customHeight="1" x14ac:dyDescent="0.25">
      <c r="A143" s="5">
        <v>17</v>
      </c>
      <c r="B143" s="100" t="s">
        <v>126</v>
      </c>
      <c r="C143" s="100" t="s">
        <v>127</v>
      </c>
      <c r="D143" s="20" t="s">
        <v>355</v>
      </c>
      <c r="E143" s="101" t="s">
        <v>234</v>
      </c>
      <c r="F143" s="73">
        <v>796</v>
      </c>
      <c r="G143" s="73" t="s">
        <v>42</v>
      </c>
      <c r="H143" s="76">
        <v>1</v>
      </c>
      <c r="I143" s="76">
        <v>71131000000</v>
      </c>
      <c r="J143" s="77" t="s">
        <v>38</v>
      </c>
      <c r="K143" s="21">
        <v>3546482</v>
      </c>
      <c r="L143" s="34" t="s">
        <v>152</v>
      </c>
      <c r="M143" s="113" t="s">
        <v>166</v>
      </c>
      <c r="N143" s="113" t="s">
        <v>36</v>
      </c>
      <c r="O143" s="73" t="s">
        <v>37</v>
      </c>
      <c r="P143" s="114" t="s">
        <v>37</v>
      </c>
      <c r="Q143" s="71"/>
      <c r="R143" s="5"/>
      <c r="S143" s="5"/>
    </row>
    <row r="144" spans="1:19" ht="37.5" customHeight="1" x14ac:dyDescent="0.25">
      <c r="A144" s="5">
        <v>18</v>
      </c>
      <c r="B144" s="100" t="s">
        <v>126</v>
      </c>
      <c r="C144" s="100" t="s">
        <v>127</v>
      </c>
      <c r="D144" s="20" t="s">
        <v>223</v>
      </c>
      <c r="E144" s="101" t="s">
        <v>234</v>
      </c>
      <c r="F144" s="73">
        <v>796</v>
      </c>
      <c r="G144" s="73" t="s">
        <v>42</v>
      </c>
      <c r="H144" s="76">
        <v>19</v>
      </c>
      <c r="I144" s="76">
        <v>71131000000</v>
      </c>
      <c r="J144" s="77" t="s">
        <v>38</v>
      </c>
      <c r="K144" s="21">
        <v>479488.36</v>
      </c>
      <c r="L144" s="34" t="s">
        <v>152</v>
      </c>
      <c r="M144" s="113" t="s">
        <v>200</v>
      </c>
      <c r="N144" s="113" t="s">
        <v>36</v>
      </c>
      <c r="O144" s="73" t="s">
        <v>37</v>
      </c>
      <c r="P144" s="114" t="s">
        <v>37</v>
      </c>
      <c r="Q144" s="71"/>
      <c r="R144" s="5"/>
      <c r="S144" s="5"/>
    </row>
    <row r="145" spans="1:19" ht="36.75" customHeight="1" x14ac:dyDescent="0.25">
      <c r="A145" s="5"/>
      <c r="B145" s="100" t="s">
        <v>126</v>
      </c>
      <c r="C145" s="100" t="s">
        <v>127</v>
      </c>
      <c r="D145" s="20" t="s">
        <v>358</v>
      </c>
      <c r="E145" s="101" t="s">
        <v>234</v>
      </c>
      <c r="F145" s="73">
        <v>796</v>
      </c>
      <c r="G145" s="73" t="s">
        <v>42</v>
      </c>
      <c r="H145" s="76">
        <v>65</v>
      </c>
      <c r="I145" s="76">
        <v>71131000000</v>
      </c>
      <c r="J145" s="77" t="s">
        <v>38</v>
      </c>
      <c r="K145" s="21">
        <v>3499538.59</v>
      </c>
      <c r="L145" s="34" t="s">
        <v>152</v>
      </c>
      <c r="M145" s="113" t="s">
        <v>200</v>
      </c>
      <c r="N145" s="113" t="s">
        <v>36</v>
      </c>
      <c r="O145" s="73" t="s">
        <v>37</v>
      </c>
      <c r="P145" s="114" t="s">
        <v>37</v>
      </c>
      <c r="Q145" s="71"/>
      <c r="R145" s="5"/>
      <c r="S145" s="5"/>
    </row>
    <row r="146" spans="1:19" ht="36" customHeight="1" x14ac:dyDescent="0.25">
      <c r="A146" s="5"/>
      <c r="B146" s="100" t="s">
        <v>314</v>
      </c>
      <c r="C146" s="100" t="s">
        <v>315</v>
      </c>
      <c r="D146" s="20" t="s">
        <v>316</v>
      </c>
      <c r="E146" s="101" t="s">
        <v>234</v>
      </c>
      <c r="F146" s="73">
        <v>876</v>
      </c>
      <c r="G146" s="73" t="s">
        <v>33</v>
      </c>
      <c r="H146" s="76">
        <v>1</v>
      </c>
      <c r="I146" s="76">
        <v>71131000000</v>
      </c>
      <c r="J146" s="77" t="s">
        <v>38</v>
      </c>
      <c r="K146" s="21">
        <v>232458.34</v>
      </c>
      <c r="L146" s="34" t="s">
        <v>152</v>
      </c>
      <c r="M146" s="113" t="s">
        <v>166</v>
      </c>
      <c r="N146" s="113" t="s">
        <v>36</v>
      </c>
      <c r="O146" s="73" t="s">
        <v>37</v>
      </c>
      <c r="P146" s="114" t="s">
        <v>37</v>
      </c>
      <c r="Q146" s="71"/>
      <c r="R146" s="5"/>
      <c r="S146" s="5"/>
    </row>
    <row r="147" spans="1:19" ht="37.5" customHeight="1" x14ac:dyDescent="0.25">
      <c r="A147" s="5"/>
      <c r="B147" s="100" t="s">
        <v>230</v>
      </c>
      <c r="C147" s="100" t="s">
        <v>323</v>
      </c>
      <c r="D147" s="20" t="s">
        <v>324</v>
      </c>
      <c r="E147" s="101" t="s">
        <v>234</v>
      </c>
      <c r="F147" s="73">
        <v>796</v>
      </c>
      <c r="G147" s="73" t="s">
        <v>42</v>
      </c>
      <c r="H147" s="76">
        <v>1</v>
      </c>
      <c r="I147" s="76">
        <v>71131000000</v>
      </c>
      <c r="J147" s="77" t="s">
        <v>38</v>
      </c>
      <c r="K147" s="21">
        <v>3700000</v>
      </c>
      <c r="L147" s="34" t="s">
        <v>152</v>
      </c>
      <c r="M147" s="113" t="s">
        <v>200</v>
      </c>
      <c r="N147" s="113" t="s">
        <v>36</v>
      </c>
      <c r="O147" s="73" t="s">
        <v>37</v>
      </c>
      <c r="P147" s="114" t="s">
        <v>37</v>
      </c>
      <c r="Q147" s="71"/>
      <c r="R147" s="5"/>
      <c r="S147" s="5"/>
    </row>
    <row r="148" spans="1:19" ht="84.75" customHeight="1" x14ac:dyDescent="0.25">
      <c r="A148" s="5"/>
      <c r="B148" s="79" t="s">
        <v>75</v>
      </c>
      <c r="C148" s="79" t="s">
        <v>76</v>
      </c>
      <c r="D148" s="101" t="s">
        <v>77</v>
      </c>
      <c r="E148" s="73" t="s">
        <v>72</v>
      </c>
      <c r="F148" s="73">
        <v>876</v>
      </c>
      <c r="G148" s="74" t="s">
        <v>33</v>
      </c>
      <c r="H148" s="75">
        <v>1</v>
      </c>
      <c r="I148" s="76">
        <v>71131000000</v>
      </c>
      <c r="J148" s="77" t="s">
        <v>38</v>
      </c>
      <c r="K148" s="63">
        <v>1898400</v>
      </c>
      <c r="L148" s="113" t="s">
        <v>152</v>
      </c>
      <c r="M148" s="100" t="s">
        <v>167</v>
      </c>
      <c r="N148" s="68" t="s">
        <v>41</v>
      </c>
      <c r="O148" s="68" t="s">
        <v>37</v>
      </c>
      <c r="P148" s="33" t="s">
        <v>37</v>
      </c>
      <c r="Q148" s="71"/>
      <c r="R148" s="5"/>
      <c r="S148" s="5"/>
    </row>
    <row r="149" spans="1:19" ht="81" customHeight="1" x14ac:dyDescent="0.25">
      <c r="A149" s="5"/>
      <c r="B149" s="79" t="s">
        <v>81</v>
      </c>
      <c r="C149" s="79" t="s">
        <v>82</v>
      </c>
      <c r="D149" s="101" t="s">
        <v>193</v>
      </c>
      <c r="E149" s="73" t="s">
        <v>72</v>
      </c>
      <c r="F149" s="73">
        <v>876</v>
      </c>
      <c r="G149" s="73" t="s">
        <v>33</v>
      </c>
      <c r="H149" s="76">
        <v>1</v>
      </c>
      <c r="I149" s="76">
        <v>71131000000</v>
      </c>
      <c r="J149" s="77" t="s">
        <v>38</v>
      </c>
      <c r="K149" s="78">
        <v>1547140.8</v>
      </c>
      <c r="L149" s="113" t="s">
        <v>152</v>
      </c>
      <c r="M149" s="73" t="s">
        <v>167</v>
      </c>
      <c r="N149" s="68" t="s">
        <v>41</v>
      </c>
      <c r="O149" s="68" t="s">
        <v>37</v>
      </c>
      <c r="P149" s="33" t="s">
        <v>37</v>
      </c>
      <c r="Q149" s="71"/>
      <c r="R149" s="5"/>
      <c r="S149" s="5"/>
    </row>
    <row r="150" spans="1:19" ht="46.5" customHeight="1" x14ac:dyDescent="0.25">
      <c r="A150" s="5"/>
      <c r="B150" s="6" t="s">
        <v>389</v>
      </c>
      <c r="C150" s="6" t="s">
        <v>390</v>
      </c>
      <c r="D150" s="20" t="s">
        <v>391</v>
      </c>
      <c r="E150" s="9" t="s">
        <v>395</v>
      </c>
      <c r="F150" s="9">
        <v>839</v>
      </c>
      <c r="G150" s="10" t="s">
        <v>124</v>
      </c>
      <c r="H150" s="19">
        <v>1</v>
      </c>
      <c r="I150" s="12">
        <v>71131000000</v>
      </c>
      <c r="J150" s="13" t="s">
        <v>392</v>
      </c>
      <c r="K150" s="21">
        <v>308534</v>
      </c>
      <c r="L150" s="34" t="s">
        <v>152</v>
      </c>
      <c r="M150" s="34" t="s">
        <v>166</v>
      </c>
      <c r="N150" s="5" t="s">
        <v>36</v>
      </c>
      <c r="O150" s="5" t="s">
        <v>37</v>
      </c>
      <c r="P150" s="33" t="s">
        <v>37</v>
      </c>
      <c r="Q150" s="71"/>
      <c r="R150" s="5"/>
      <c r="S150" s="5"/>
    </row>
    <row r="151" spans="1:19" ht="81" customHeight="1" x14ac:dyDescent="0.25">
      <c r="A151" s="5"/>
      <c r="B151" s="79" t="s">
        <v>83</v>
      </c>
      <c r="C151" s="79" t="s">
        <v>84</v>
      </c>
      <c r="D151" s="101" t="s">
        <v>137</v>
      </c>
      <c r="E151" s="73" t="s">
        <v>85</v>
      </c>
      <c r="F151" s="9">
        <v>362</v>
      </c>
      <c r="G151" s="74" t="s">
        <v>352</v>
      </c>
      <c r="H151" s="75">
        <v>12</v>
      </c>
      <c r="I151" s="76">
        <v>71131000000</v>
      </c>
      <c r="J151" s="77" t="s">
        <v>38</v>
      </c>
      <c r="K151" s="78">
        <v>676800</v>
      </c>
      <c r="L151" s="113" t="s">
        <v>152</v>
      </c>
      <c r="M151" s="34" t="s">
        <v>182</v>
      </c>
      <c r="N151" s="5" t="s">
        <v>41</v>
      </c>
      <c r="O151" s="5" t="s">
        <v>37</v>
      </c>
      <c r="P151" s="33" t="s">
        <v>37</v>
      </c>
      <c r="Q151" s="71"/>
      <c r="R151" s="5"/>
      <c r="S151" s="5"/>
    </row>
    <row r="152" spans="1:19" ht="69" customHeight="1" x14ac:dyDescent="0.25">
      <c r="A152" s="5"/>
      <c r="B152" s="6" t="s">
        <v>39</v>
      </c>
      <c r="C152" s="6" t="s">
        <v>45</v>
      </c>
      <c r="D152" s="101" t="s">
        <v>276</v>
      </c>
      <c r="E152" s="9" t="s">
        <v>301</v>
      </c>
      <c r="F152" s="9">
        <v>876</v>
      </c>
      <c r="G152" s="9" t="s">
        <v>33</v>
      </c>
      <c r="H152" s="12">
        <v>1</v>
      </c>
      <c r="I152" s="12">
        <v>71100000000</v>
      </c>
      <c r="J152" s="13" t="s">
        <v>40</v>
      </c>
      <c r="K152" s="21">
        <v>1420000</v>
      </c>
      <c r="L152" s="34" t="s">
        <v>152</v>
      </c>
      <c r="M152" s="34" t="s">
        <v>167</v>
      </c>
      <c r="N152" s="34" t="s">
        <v>41</v>
      </c>
      <c r="O152" s="34" t="s">
        <v>37</v>
      </c>
      <c r="P152" s="108" t="s">
        <v>37</v>
      </c>
      <c r="Q152" s="71"/>
      <c r="R152" s="5"/>
      <c r="S152" s="5"/>
    </row>
    <row r="153" spans="1:19" ht="57.75" customHeight="1" x14ac:dyDescent="0.25">
      <c r="A153" s="5"/>
      <c r="B153" s="6" t="s">
        <v>144</v>
      </c>
      <c r="C153" s="6" t="s">
        <v>145</v>
      </c>
      <c r="D153" s="101" t="s">
        <v>206</v>
      </c>
      <c r="E153" s="9" t="s">
        <v>146</v>
      </c>
      <c r="F153" s="9">
        <v>876</v>
      </c>
      <c r="G153" s="9" t="s">
        <v>33</v>
      </c>
      <c r="H153" s="12">
        <v>1</v>
      </c>
      <c r="I153" s="12">
        <v>71131000000</v>
      </c>
      <c r="J153" s="77" t="s">
        <v>38</v>
      </c>
      <c r="K153" s="21">
        <v>1518900</v>
      </c>
      <c r="L153" s="34" t="s">
        <v>152</v>
      </c>
      <c r="M153" s="34" t="s">
        <v>182</v>
      </c>
      <c r="N153" s="34" t="s">
        <v>41</v>
      </c>
      <c r="O153" s="34" t="s">
        <v>37</v>
      </c>
      <c r="P153" s="108" t="s">
        <v>37</v>
      </c>
      <c r="Q153" s="71"/>
      <c r="R153" s="5"/>
      <c r="S153" s="5"/>
    </row>
    <row r="154" spans="1:19" ht="85.5" customHeight="1" x14ac:dyDescent="0.25">
      <c r="A154" s="5">
        <v>19</v>
      </c>
      <c r="B154" s="6" t="s">
        <v>296</v>
      </c>
      <c r="C154" s="6" t="s">
        <v>121</v>
      </c>
      <c r="D154" s="101" t="s">
        <v>122</v>
      </c>
      <c r="E154" s="9" t="s">
        <v>123</v>
      </c>
      <c r="F154" s="103">
        <v>876</v>
      </c>
      <c r="G154" s="6" t="s">
        <v>33</v>
      </c>
      <c r="H154" s="6">
        <v>1</v>
      </c>
      <c r="I154" s="12">
        <v>71100000000</v>
      </c>
      <c r="J154" s="13" t="s">
        <v>40</v>
      </c>
      <c r="K154" s="21">
        <v>1062043.94</v>
      </c>
      <c r="L154" s="70" t="s">
        <v>152</v>
      </c>
      <c r="M154" s="6" t="s">
        <v>167</v>
      </c>
      <c r="N154" s="6" t="s">
        <v>36</v>
      </c>
      <c r="O154" s="17" t="s">
        <v>37</v>
      </c>
      <c r="P154" s="104" t="s">
        <v>37</v>
      </c>
      <c r="Q154" s="71"/>
      <c r="R154" s="5"/>
      <c r="S154" s="5"/>
    </row>
    <row r="155" spans="1:19" ht="72" customHeight="1" x14ac:dyDescent="0.25">
      <c r="A155" s="5">
        <v>20</v>
      </c>
      <c r="B155" s="6" t="s">
        <v>297</v>
      </c>
      <c r="C155" s="6" t="s">
        <v>125</v>
      </c>
      <c r="D155" s="101" t="s">
        <v>171</v>
      </c>
      <c r="E155" s="9" t="s">
        <v>210</v>
      </c>
      <c r="F155" s="6" t="s">
        <v>157</v>
      </c>
      <c r="G155" s="6" t="s">
        <v>33</v>
      </c>
      <c r="H155" s="12" t="s">
        <v>158</v>
      </c>
      <c r="I155" s="12">
        <v>71131000000</v>
      </c>
      <c r="J155" s="13" t="s">
        <v>38</v>
      </c>
      <c r="K155" s="21">
        <v>3297995</v>
      </c>
      <c r="L155" s="70" t="s">
        <v>152</v>
      </c>
      <c r="M155" s="6" t="s">
        <v>167</v>
      </c>
      <c r="N155" s="6" t="s">
        <v>36</v>
      </c>
      <c r="O155" s="17" t="s">
        <v>37</v>
      </c>
      <c r="P155" s="104" t="s">
        <v>37</v>
      </c>
      <c r="Q155" s="71"/>
      <c r="R155" s="5"/>
      <c r="S155" s="5"/>
    </row>
    <row r="156" spans="1:19" ht="69.75" customHeight="1" x14ac:dyDescent="0.25">
      <c r="A156" s="5">
        <v>21</v>
      </c>
      <c r="B156" s="6" t="s">
        <v>300</v>
      </c>
      <c r="C156" s="20" t="s">
        <v>172</v>
      </c>
      <c r="D156" s="101" t="s">
        <v>173</v>
      </c>
      <c r="E156" s="9" t="s">
        <v>210</v>
      </c>
      <c r="F156" s="6" t="s">
        <v>213</v>
      </c>
      <c r="G156" s="6" t="s">
        <v>42</v>
      </c>
      <c r="H156" s="19" t="s">
        <v>214</v>
      </c>
      <c r="I156" s="12">
        <v>71131000000</v>
      </c>
      <c r="J156" s="13" t="s">
        <v>38</v>
      </c>
      <c r="K156" s="21">
        <v>550648.48</v>
      </c>
      <c r="L156" s="70" t="s">
        <v>152</v>
      </c>
      <c r="M156" s="6" t="s">
        <v>166</v>
      </c>
      <c r="N156" s="6" t="s">
        <v>41</v>
      </c>
      <c r="O156" s="17" t="s">
        <v>37</v>
      </c>
      <c r="P156" s="104" t="s">
        <v>37</v>
      </c>
      <c r="Q156" s="71"/>
      <c r="R156" s="5"/>
      <c r="S156" s="5"/>
    </row>
    <row r="157" spans="1:19" ht="69.75" customHeight="1" x14ac:dyDescent="0.25">
      <c r="A157" s="5">
        <v>22</v>
      </c>
      <c r="B157" s="6" t="s">
        <v>303</v>
      </c>
      <c r="C157" s="6" t="s">
        <v>304</v>
      </c>
      <c r="D157" s="101" t="s">
        <v>305</v>
      </c>
      <c r="E157" s="9" t="s">
        <v>306</v>
      </c>
      <c r="F157" s="6" t="s">
        <v>213</v>
      </c>
      <c r="G157" s="6" t="s">
        <v>42</v>
      </c>
      <c r="H157" s="19">
        <v>6</v>
      </c>
      <c r="I157" s="12">
        <v>71131000000</v>
      </c>
      <c r="J157" s="13" t="s">
        <v>38</v>
      </c>
      <c r="K157" s="21">
        <v>181287.61</v>
      </c>
      <c r="L157" s="70" t="s">
        <v>152</v>
      </c>
      <c r="M157" s="6" t="s">
        <v>166</v>
      </c>
      <c r="N157" s="6" t="s">
        <v>41</v>
      </c>
      <c r="O157" s="17" t="s">
        <v>37</v>
      </c>
      <c r="P157" s="104" t="s">
        <v>37</v>
      </c>
      <c r="Q157" s="71"/>
      <c r="R157" s="5"/>
      <c r="S157" s="5"/>
    </row>
    <row r="158" spans="1:19" ht="32.25" customHeight="1" x14ac:dyDescent="0.25">
      <c r="A158" s="5">
        <v>23</v>
      </c>
      <c r="B158" s="6" t="s">
        <v>126</v>
      </c>
      <c r="C158" s="6" t="s">
        <v>127</v>
      </c>
      <c r="D158" s="20" t="s">
        <v>360</v>
      </c>
      <c r="E158" s="101" t="s">
        <v>234</v>
      </c>
      <c r="F158" s="19">
        <v>796</v>
      </c>
      <c r="G158" s="10" t="s">
        <v>42</v>
      </c>
      <c r="H158" s="19">
        <v>68</v>
      </c>
      <c r="I158" s="12">
        <v>71131000000</v>
      </c>
      <c r="J158" s="13" t="s">
        <v>38</v>
      </c>
      <c r="K158" s="21">
        <v>504932.39</v>
      </c>
      <c r="L158" s="34" t="s">
        <v>152</v>
      </c>
      <c r="M158" s="6" t="s">
        <v>200</v>
      </c>
      <c r="N158" s="5" t="s">
        <v>36</v>
      </c>
      <c r="O158" s="5" t="s">
        <v>37</v>
      </c>
      <c r="P158" s="104" t="s">
        <v>37</v>
      </c>
      <c r="Q158" s="71"/>
      <c r="R158" s="5"/>
      <c r="S158" s="5"/>
    </row>
    <row r="159" spans="1:19" ht="95.25" customHeight="1" x14ac:dyDescent="0.25">
      <c r="A159" s="5">
        <v>24</v>
      </c>
      <c r="B159" s="79" t="s">
        <v>314</v>
      </c>
      <c r="C159" s="79" t="s">
        <v>342</v>
      </c>
      <c r="D159" s="20" t="s">
        <v>367</v>
      </c>
      <c r="E159" s="101" t="s">
        <v>368</v>
      </c>
      <c r="F159" s="73">
        <v>876</v>
      </c>
      <c r="G159" s="73" t="s">
        <v>369</v>
      </c>
      <c r="H159" s="76">
        <v>1</v>
      </c>
      <c r="I159" s="76">
        <v>71121656000</v>
      </c>
      <c r="J159" s="77" t="s">
        <v>370</v>
      </c>
      <c r="K159" s="21">
        <v>432218.6</v>
      </c>
      <c r="L159" s="113" t="s">
        <v>152</v>
      </c>
      <c r="M159" s="113" t="s">
        <v>166</v>
      </c>
      <c r="N159" s="68" t="s">
        <v>41</v>
      </c>
      <c r="O159" s="73" t="s">
        <v>37</v>
      </c>
      <c r="P159" s="104" t="s">
        <v>37</v>
      </c>
      <c r="Q159" s="71"/>
      <c r="R159" s="5"/>
      <c r="S159" s="5"/>
    </row>
    <row r="160" spans="1:19" ht="123.75" customHeight="1" x14ac:dyDescent="0.25">
      <c r="A160" s="5">
        <v>25</v>
      </c>
      <c r="B160" s="79" t="s">
        <v>371</v>
      </c>
      <c r="C160" s="79" t="s">
        <v>372</v>
      </c>
      <c r="D160" s="20" t="s">
        <v>373</v>
      </c>
      <c r="E160" s="101" t="s">
        <v>374</v>
      </c>
      <c r="F160" s="73">
        <v>876</v>
      </c>
      <c r="G160" s="73" t="s">
        <v>375</v>
      </c>
      <c r="H160" s="76">
        <v>1</v>
      </c>
      <c r="I160" s="76">
        <v>71112928001</v>
      </c>
      <c r="J160" s="77" t="s">
        <v>376</v>
      </c>
      <c r="K160" s="21">
        <v>627668.04</v>
      </c>
      <c r="L160" s="113" t="s">
        <v>152</v>
      </c>
      <c r="M160" s="113" t="s">
        <v>166</v>
      </c>
      <c r="N160" s="68" t="s">
        <v>41</v>
      </c>
      <c r="O160" s="73" t="s">
        <v>37</v>
      </c>
      <c r="P160" s="104" t="s">
        <v>37</v>
      </c>
      <c r="Q160" s="71"/>
      <c r="R160" s="5"/>
      <c r="S160" s="5"/>
    </row>
    <row r="161" spans="1:19" ht="45" customHeight="1" x14ac:dyDescent="0.25">
      <c r="A161" s="5">
        <v>26</v>
      </c>
      <c r="B161" s="79" t="s">
        <v>377</v>
      </c>
      <c r="C161" s="79" t="s">
        <v>378</v>
      </c>
      <c r="D161" s="20" t="s">
        <v>379</v>
      </c>
      <c r="E161" s="101" t="s">
        <v>380</v>
      </c>
      <c r="F161" s="73">
        <v>796</v>
      </c>
      <c r="G161" s="73" t="s">
        <v>335</v>
      </c>
      <c r="H161" s="76">
        <v>6</v>
      </c>
      <c r="I161" s="76">
        <v>71100000000</v>
      </c>
      <c r="J161" s="77" t="s">
        <v>40</v>
      </c>
      <c r="K161" s="21">
        <v>433713.34</v>
      </c>
      <c r="L161" s="113" t="s">
        <v>152</v>
      </c>
      <c r="M161" s="113" t="s">
        <v>166</v>
      </c>
      <c r="N161" s="68" t="s">
        <v>41</v>
      </c>
      <c r="O161" s="73" t="s">
        <v>37</v>
      </c>
      <c r="P161" s="104" t="s">
        <v>37</v>
      </c>
      <c r="Q161" s="71"/>
      <c r="R161" s="5"/>
      <c r="S161" s="5"/>
    </row>
    <row r="162" spans="1:19" ht="93" customHeight="1" x14ac:dyDescent="0.25">
      <c r="A162" s="5">
        <v>27</v>
      </c>
      <c r="B162" s="79" t="s">
        <v>314</v>
      </c>
      <c r="C162" s="79" t="s">
        <v>342</v>
      </c>
      <c r="D162" s="20" t="s">
        <v>381</v>
      </c>
      <c r="E162" s="101" t="s">
        <v>368</v>
      </c>
      <c r="F162" s="73">
        <v>876</v>
      </c>
      <c r="G162" s="73" t="s">
        <v>369</v>
      </c>
      <c r="H162" s="76">
        <v>1</v>
      </c>
      <c r="I162" s="76">
        <v>71131000000</v>
      </c>
      <c r="J162" s="77" t="s">
        <v>382</v>
      </c>
      <c r="K162" s="21">
        <v>146719.81</v>
      </c>
      <c r="L162" s="113" t="s">
        <v>152</v>
      </c>
      <c r="M162" s="113" t="s">
        <v>166</v>
      </c>
      <c r="N162" s="68" t="s">
        <v>41</v>
      </c>
      <c r="O162" s="73" t="s">
        <v>37</v>
      </c>
      <c r="P162" s="104" t="s">
        <v>37</v>
      </c>
      <c r="Q162" s="71"/>
      <c r="R162" s="5"/>
      <c r="S162" s="5"/>
    </row>
    <row r="163" spans="1:19" ht="21" customHeight="1" x14ac:dyDescent="0.25">
      <c r="A163" s="132" t="s">
        <v>253</v>
      </c>
      <c r="B163" s="133"/>
      <c r="C163" s="133"/>
      <c r="D163" s="133"/>
      <c r="E163" s="133"/>
      <c r="F163" s="133"/>
      <c r="G163" s="133"/>
      <c r="H163" s="133"/>
      <c r="I163" s="133"/>
      <c r="J163" s="134"/>
      <c r="K163" s="106">
        <f>SUM(K127:K162)</f>
        <v>125430180.73000002</v>
      </c>
      <c r="L163" s="131"/>
      <c r="M163" s="121"/>
      <c r="N163" s="121"/>
      <c r="O163" s="121"/>
      <c r="P163" s="121"/>
      <c r="Q163" s="121"/>
      <c r="R163" s="121"/>
      <c r="S163" s="122"/>
    </row>
  </sheetData>
  <autoFilter ref="A15:V114" xr:uid="{00000000-0009-0000-0000-000000000000}"/>
  <mergeCells count="138">
    <mergeCell ref="P12:P13"/>
    <mergeCell ref="Q12:Q14"/>
    <mergeCell ref="A21:J21"/>
    <mergeCell ref="A29:S29"/>
    <mergeCell ref="L54:P54"/>
    <mergeCell ref="C12:C14"/>
    <mergeCell ref="D12:M12"/>
    <mergeCell ref="A22:S22"/>
    <mergeCell ref="R51:S51"/>
    <mergeCell ref="R54:S54"/>
    <mergeCell ref="L51:P51"/>
    <mergeCell ref="A51:J51"/>
    <mergeCell ref="A26:S26"/>
    <mergeCell ref="F1:I2"/>
    <mergeCell ref="L1:O2"/>
    <mergeCell ref="A114:J114"/>
    <mergeCell ref="L89:P89"/>
    <mergeCell ref="R89:S89"/>
    <mergeCell ref="L77:P77"/>
    <mergeCell ref="R77:S77"/>
    <mergeCell ref="L80:P80"/>
    <mergeCell ref="R80:S80"/>
    <mergeCell ref="A75:S75"/>
    <mergeCell ref="D4:E4"/>
    <mergeCell ref="D5:E5"/>
    <mergeCell ref="D6:E6"/>
    <mergeCell ref="D7:E7"/>
    <mergeCell ref="D8:E8"/>
    <mergeCell ref="A4:C4"/>
    <mergeCell ref="A5:C5"/>
    <mergeCell ref="A6:C6"/>
    <mergeCell ref="A7:C7"/>
    <mergeCell ref="A8:C8"/>
    <mergeCell ref="A12:A14"/>
    <mergeCell ref="A64:J64"/>
    <mergeCell ref="N12:N14"/>
    <mergeCell ref="O12:O13"/>
    <mergeCell ref="D9:E9"/>
    <mergeCell ref="A9:C9"/>
    <mergeCell ref="R64:S64"/>
    <mergeCell ref="S12:S14"/>
    <mergeCell ref="L28:P28"/>
    <mergeCell ref="A95:J95"/>
    <mergeCell ref="R95:S95"/>
    <mergeCell ref="C123:C125"/>
    <mergeCell ref="D123:M123"/>
    <mergeCell ref="L95:P95"/>
    <mergeCell ref="L114:P114"/>
    <mergeCell ref="R74:S74"/>
    <mergeCell ref="F124:G124"/>
    <mergeCell ref="A54:J54"/>
    <mergeCell ref="A115:S116"/>
    <mergeCell ref="R114:S114"/>
    <mergeCell ref="L92:P92"/>
    <mergeCell ref="R92:S92"/>
    <mergeCell ref="A93:S93"/>
    <mergeCell ref="A74:J74"/>
    <mergeCell ref="A71:S71"/>
    <mergeCell ref="B123:B125"/>
    <mergeCell ref="E124:E125"/>
    <mergeCell ref="A81:S81"/>
    <mergeCell ref="A10:C10"/>
    <mergeCell ref="D10:E10"/>
    <mergeCell ref="E13:E14"/>
    <mergeCell ref="D13:D14"/>
    <mergeCell ref="F13:G13"/>
    <mergeCell ref="I13:J13"/>
    <mergeCell ref="K13:K14"/>
    <mergeCell ref="A55:S55"/>
    <mergeCell ref="A58:J58"/>
    <mergeCell ref="A28:J28"/>
    <mergeCell ref="R58:S58"/>
    <mergeCell ref="R21:S21"/>
    <mergeCell ref="R28:S28"/>
    <mergeCell ref="L58:P58"/>
    <mergeCell ref="A52:S52"/>
    <mergeCell ref="A25:J25"/>
    <mergeCell ref="A16:S16"/>
    <mergeCell ref="L13:M13"/>
    <mergeCell ref="H13:H14"/>
    <mergeCell ref="B12:B14"/>
    <mergeCell ref="L25:P25"/>
    <mergeCell ref="R25:S25"/>
    <mergeCell ref="L21:P21"/>
    <mergeCell ref="R12:R14"/>
    <mergeCell ref="L163:S163"/>
    <mergeCell ref="A78:S78"/>
    <mergeCell ref="A80:J80"/>
    <mergeCell ref="A84:S84"/>
    <mergeCell ref="A89:J89"/>
    <mergeCell ref="A163:J163"/>
    <mergeCell ref="P123:P124"/>
    <mergeCell ref="A123:A125"/>
    <mergeCell ref="K124:K125"/>
    <mergeCell ref="L124:M124"/>
    <mergeCell ref="Q123:Q125"/>
    <mergeCell ref="R123:R125"/>
    <mergeCell ref="S123:S125"/>
    <mergeCell ref="A120:S121"/>
    <mergeCell ref="I124:J124"/>
    <mergeCell ref="H124:H125"/>
    <mergeCell ref="N123:N125"/>
    <mergeCell ref="A92:J92"/>
    <mergeCell ref="A103:S103"/>
    <mergeCell ref="A113:J113"/>
    <mergeCell ref="L113:P113"/>
    <mergeCell ref="R113:S113"/>
    <mergeCell ref="A90:S90"/>
    <mergeCell ref="O123:O124"/>
    <mergeCell ref="D124:D125"/>
    <mergeCell ref="A118:S118"/>
    <mergeCell ref="L61:P61"/>
    <mergeCell ref="R61:S61"/>
    <mergeCell ref="A99:S99"/>
    <mergeCell ref="A102:J102"/>
    <mergeCell ref="L102:P102"/>
    <mergeCell ref="L64:P64"/>
    <mergeCell ref="L74:P74"/>
    <mergeCell ref="A77:J77"/>
    <mergeCell ref="A83:J83"/>
    <mergeCell ref="L83:P83"/>
    <mergeCell ref="R83:S83"/>
    <mergeCell ref="A70:J70"/>
    <mergeCell ref="A68:S68"/>
    <mergeCell ref="L70:P70"/>
    <mergeCell ref="R70:S70"/>
    <mergeCell ref="A96:S96"/>
    <mergeCell ref="A98:J98"/>
    <mergeCell ref="L98:P98"/>
    <mergeCell ref="R98:S98"/>
    <mergeCell ref="A62:S62"/>
    <mergeCell ref="A59:S59"/>
    <mergeCell ref="A61:J61"/>
    <mergeCell ref="R102:S102"/>
    <mergeCell ref="A65:S65"/>
    <mergeCell ref="A67:J67"/>
    <mergeCell ref="L67:P67"/>
    <mergeCell ref="R67:S67"/>
  </mergeCells>
  <hyperlinks>
    <hyperlink ref="D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scale="47" fitToHeight="9999" orientation="landscape" r:id="rId2"/>
  <ignoredErrors>
    <ignoredError sqref="S15 F85:F88 H85:H88 F91" numberStoredAsText="1"/>
    <ignoredError sqref="B56:B57 B39" twoDigitTextYear="1"/>
    <ignoredError sqref="K1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3"/>
  <sheetViews>
    <sheetView topLeftCell="A21" zoomScale="80" zoomScaleNormal="80" workbookViewId="0">
      <selection activeCell="A31" sqref="A31:S32"/>
    </sheetView>
  </sheetViews>
  <sheetFormatPr defaultRowHeight="12.75" x14ac:dyDescent="0.25"/>
  <cols>
    <col min="1" max="1" width="6.5703125" style="42" customWidth="1"/>
    <col min="2" max="2" width="11.140625" style="42" customWidth="1"/>
    <col min="3" max="3" width="13.28515625" style="42" customWidth="1"/>
    <col min="4" max="4" width="25.7109375" style="42" customWidth="1"/>
    <col min="5" max="5" width="22.7109375" style="42" customWidth="1"/>
    <col min="6" max="6" width="6.42578125" style="42" customWidth="1"/>
    <col min="7" max="7" width="9" style="42" customWidth="1"/>
    <col min="8" max="8" width="10.42578125" style="42" customWidth="1"/>
    <col min="9" max="9" width="15.7109375" style="42" customWidth="1"/>
    <col min="10" max="10" width="15.42578125" style="42" customWidth="1"/>
    <col min="11" max="11" width="18.28515625" style="42" customWidth="1"/>
    <col min="12" max="12" width="15.85546875" style="42" customWidth="1"/>
    <col min="13" max="13" width="16.140625" style="42" customWidth="1"/>
    <col min="14" max="14" width="16.7109375" style="42" customWidth="1"/>
    <col min="15" max="15" width="18" style="42" customWidth="1"/>
    <col min="16" max="16" width="13.140625" style="42" customWidth="1"/>
    <col min="17" max="17" width="20.42578125" style="42" customWidth="1"/>
    <col min="18" max="18" width="14.85546875" style="42" customWidth="1"/>
    <col min="19" max="19" width="39.7109375" style="42" customWidth="1"/>
    <col min="20" max="20" width="13.85546875" style="40" hidden="1" customWidth="1"/>
    <col min="21" max="21" width="12.5703125" style="42" hidden="1" customWidth="1"/>
    <col min="22" max="22" width="14.42578125" style="42" hidden="1" customWidth="1"/>
    <col min="23" max="23" width="18.85546875" style="42" customWidth="1"/>
    <col min="24" max="33" width="9.140625" style="42" customWidth="1"/>
    <col min="34" max="16384" width="9.140625" style="42"/>
  </cols>
  <sheetData>
    <row r="1" spans="1:26" x14ac:dyDescent="0.25">
      <c r="F1" s="150" t="s">
        <v>254</v>
      </c>
      <c r="G1" s="150"/>
      <c r="H1" s="150"/>
      <c r="I1" s="150"/>
      <c r="L1" s="150"/>
      <c r="M1" s="150"/>
      <c r="N1" s="150"/>
      <c r="O1" s="150"/>
    </row>
    <row r="2" spans="1:26" x14ac:dyDescent="0.25">
      <c r="F2" s="150"/>
      <c r="G2" s="150"/>
      <c r="H2" s="150"/>
      <c r="I2" s="150"/>
      <c r="L2" s="150"/>
      <c r="M2" s="150"/>
      <c r="N2" s="150"/>
      <c r="O2" s="150"/>
    </row>
    <row r="3" spans="1:26" ht="9" customHeight="1" x14ac:dyDescent="0.25">
      <c r="F3" s="150"/>
      <c r="G3" s="150"/>
      <c r="H3" s="150"/>
      <c r="I3" s="150"/>
      <c r="L3" s="150"/>
      <c r="M3" s="150"/>
      <c r="N3" s="150"/>
      <c r="O3" s="150"/>
    </row>
    <row r="4" spans="1:26" ht="42" customHeight="1" x14ac:dyDescent="0.25">
      <c r="A4" s="144" t="s">
        <v>22</v>
      </c>
      <c r="B4" s="146"/>
      <c r="C4" s="145"/>
      <c r="D4" s="144" t="s">
        <v>23</v>
      </c>
      <c r="E4" s="145"/>
      <c r="J4" s="42" t="s">
        <v>46</v>
      </c>
      <c r="O4" s="42" t="s">
        <v>46</v>
      </c>
    </row>
    <row r="5" spans="1:26" ht="34.5" customHeight="1" x14ac:dyDescent="0.25">
      <c r="A5" s="144" t="s">
        <v>24</v>
      </c>
      <c r="B5" s="146"/>
      <c r="C5" s="145"/>
      <c r="D5" s="144" t="s">
        <v>25</v>
      </c>
      <c r="E5" s="145"/>
      <c r="K5" s="42" t="s">
        <v>46</v>
      </c>
      <c r="L5" s="42" t="s">
        <v>63</v>
      </c>
      <c r="T5" s="40" t="s">
        <v>46</v>
      </c>
    </row>
    <row r="6" spans="1:26" x14ac:dyDescent="0.25">
      <c r="A6" s="144" t="s">
        <v>26</v>
      </c>
      <c r="B6" s="146"/>
      <c r="C6" s="145"/>
      <c r="D6" s="144" t="s">
        <v>27</v>
      </c>
      <c r="E6" s="145"/>
    </row>
    <row r="7" spans="1:26" x14ac:dyDescent="0.25">
      <c r="A7" s="144" t="s">
        <v>28</v>
      </c>
      <c r="B7" s="146"/>
      <c r="C7" s="145"/>
      <c r="D7" s="155" t="s">
        <v>29</v>
      </c>
      <c r="E7" s="145"/>
    </row>
    <row r="8" spans="1:26" x14ac:dyDescent="0.25">
      <c r="A8" s="144" t="s">
        <v>30</v>
      </c>
      <c r="B8" s="146"/>
      <c r="C8" s="145"/>
      <c r="D8" s="144">
        <v>8601029263</v>
      </c>
      <c r="E8" s="145"/>
      <c r="Z8" s="42" t="s">
        <v>46</v>
      </c>
    </row>
    <row r="9" spans="1:26" x14ac:dyDescent="0.25">
      <c r="A9" s="144" t="s">
        <v>31</v>
      </c>
      <c r="B9" s="146"/>
      <c r="C9" s="145"/>
      <c r="D9" s="144">
        <v>860101001</v>
      </c>
      <c r="E9" s="145"/>
    </row>
    <row r="10" spans="1:26" x14ac:dyDescent="0.25">
      <c r="A10" s="144" t="s">
        <v>32</v>
      </c>
      <c r="B10" s="146"/>
      <c r="C10" s="145"/>
      <c r="D10" s="151">
        <v>71131000000</v>
      </c>
      <c r="E10" s="145"/>
    </row>
    <row r="11" spans="1:26" x14ac:dyDescent="0.25">
      <c r="Y11" s="42" t="s">
        <v>46</v>
      </c>
    </row>
    <row r="12" spans="1:26" ht="12.75" customHeight="1" x14ac:dyDescent="0.25">
      <c r="A12" s="152" t="s">
        <v>0</v>
      </c>
      <c r="B12" s="147" t="s">
        <v>1</v>
      </c>
      <c r="C12" s="147" t="s">
        <v>2</v>
      </c>
      <c r="D12" s="144" t="s">
        <v>21</v>
      </c>
      <c r="E12" s="146"/>
      <c r="F12" s="146"/>
      <c r="G12" s="146"/>
      <c r="H12" s="146"/>
      <c r="I12" s="146"/>
      <c r="J12" s="146"/>
      <c r="K12" s="146"/>
      <c r="L12" s="146"/>
      <c r="M12" s="145"/>
      <c r="N12" s="147" t="s">
        <v>15</v>
      </c>
      <c r="O12" s="147" t="s">
        <v>16</v>
      </c>
      <c r="P12" s="147" t="s">
        <v>18</v>
      </c>
      <c r="Q12" s="147" t="s">
        <v>251</v>
      </c>
      <c r="R12" s="147" t="s">
        <v>19</v>
      </c>
      <c r="S12" s="147" t="s">
        <v>20</v>
      </c>
    </row>
    <row r="13" spans="1:26" ht="70.5" customHeight="1" x14ac:dyDescent="0.25">
      <c r="A13" s="153"/>
      <c r="B13" s="148"/>
      <c r="C13" s="148"/>
      <c r="D13" s="147" t="s">
        <v>3</v>
      </c>
      <c r="E13" s="147" t="s">
        <v>4</v>
      </c>
      <c r="F13" s="144" t="s">
        <v>5</v>
      </c>
      <c r="G13" s="145"/>
      <c r="H13" s="152" t="s">
        <v>8</v>
      </c>
      <c r="I13" s="144" t="s">
        <v>9</v>
      </c>
      <c r="J13" s="145"/>
      <c r="K13" s="147" t="s">
        <v>11</v>
      </c>
      <c r="L13" s="144" t="s">
        <v>12</v>
      </c>
      <c r="M13" s="145"/>
      <c r="N13" s="148"/>
      <c r="O13" s="149"/>
      <c r="P13" s="149"/>
      <c r="Q13" s="148"/>
      <c r="R13" s="148"/>
      <c r="S13" s="148"/>
      <c r="X13" s="42" t="s">
        <v>46</v>
      </c>
    </row>
    <row r="14" spans="1:26" ht="81.75" customHeight="1" x14ac:dyDescent="0.25">
      <c r="A14" s="154"/>
      <c r="B14" s="149"/>
      <c r="C14" s="149"/>
      <c r="D14" s="149"/>
      <c r="E14" s="149"/>
      <c r="F14" s="39" t="s">
        <v>6</v>
      </c>
      <c r="G14" s="39" t="s">
        <v>256</v>
      </c>
      <c r="H14" s="154"/>
      <c r="I14" s="1" t="s">
        <v>10</v>
      </c>
      <c r="J14" s="1" t="s">
        <v>7</v>
      </c>
      <c r="K14" s="149"/>
      <c r="L14" s="1" t="s">
        <v>13</v>
      </c>
      <c r="M14" s="1" t="s">
        <v>14</v>
      </c>
      <c r="N14" s="149"/>
      <c r="O14" s="1" t="s">
        <v>17</v>
      </c>
      <c r="P14" s="1" t="s">
        <v>17</v>
      </c>
      <c r="Q14" s="149"/>
      <c r="R14" s="149"/>
      <c r="S14" s="149"/>
    </row>
    <row r="15" spans="1:26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26" ht="21" customHeight="1" x14ac:dyDescent="0.25">
      <c r="A16" s="159" t="s">
        <v>204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  <c r="U16" s="45"/>
      <c r="V16" s="45"/>
    </row>
    <row r="17" spans="1:22" ht="81" customHeight="1" x14ac:dyDescent="0.25">
      <c r="A17" s="1">
        <v>43</v>
      </c>
      <c r="B17" s="6" t="s">
        <v>138</v>
      </c>
      <c r="C17" s="20" t="s">
        <v>139</v>
      </c>
      <c r="D17" s="101" t="s">
        <v>267</v>
      </c>
      <c r="E17" s="9" t="s">
        <v>338</v>
      </c>
      <c r="F17" s="9">
        <v>876</v>
      </c>
      <c r="G17" s="10" t="s">
        <v>33</v>
      </c>
      <c r="H17" s="19">
        <v>1</v>
      </c>
      <c r="I17" s="12">
        <v>71131000000</v>
      </c>
      <c r="J17" s="13" t="s">
        <v>38</v>
      </c>
      <c r="K17" s="21">
        <v>1456031</v>
      </c>
      <c r="L17" s="34" t="s">
        <v>166</v>
      </c>
      <c r="M17" s="34" t="s">
        <v>166</v>
      </c>
      <c r="N17" s="5" t="s">
        <v>41</v>
      </c>
      <c r="O17" s="5" t="s">
        <v>37</v>
      </c>
      <c r="P17" s="33" t="s">
        <v>37</v>
      </c>
      <c r="Q17" s="29"/>
      <c r="R17" s="1"/>
      <c r="S17" s="1"/>
      <c r="T17" s="40" t="s">
        <v>268</v>
      </c>
      <c r="U17" s="45" t="s">
        <v>102</v>
      </c>
      <c r="V17" s="45" t="s">
        <v>97</v>
      </c>
    </row>
    <row r="18" spans="1:22" ht="21" customHeight="1" x14ac:dyDescent="0.25">
      <c r="A18" s="162" t="s">
        <v>205</v>
      </c>
      <c r="B18" s="167"/>
      <c r="C18" s="167"/>
      <c r="D18" s="167"/>
      <c r="E18" s="167"/>
      <c r="F18" s="167"/>
      <c r="G18" s="167"/>
      <c r="H18" s="167"/>
      <c r="I18" s="167"/>
      <c r="J18" s="168"/>
      <c r="K18" s="32">
        <f>K17</f>
        <v>1456031</v>
      </c>
      <c r="L18" s="169"/>
      <c r="M18" s="146"/>
      <c r="N18" s="146"/>
      <c r="O18" s="146"/>
      <c r="P18" s="146"/>
      <c r="Q18" s="29">
        <f>Q17</f>
        <v>0</v>
      </c>
      <c r="R18" s="146"/>
      <c r="S18" s="145"/>
      <c r="U18" s="45"/>
      <c r="V18" s="45"/>
    </row>
    <row r="19" spans="1:22" ht="21" customHeight="1" x14ac:dyDescent="0.25">
      <c r="A19" s="159" t="s">
        <v>47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58"/>
      <c r="U19" s="30"/>
      <c r="V19" s="30"/>
    </row>
    <row r="20" spans="1:22" ht="81" customHeight="1" x14ac:dyDescent="0.25">
      <c r="A20" s="57">
        <v>44</v>
      </c>
      <c r="B20" s="81" t="s">
        <v>64</v>
      </c>
      <c r="C20" s="81" t="s">
        <v>79</v>
      </c>
      <c r="D20" s="112" t="s">
        <v>86</v>
      </c>
      <c r="E20" s="82" t="s">
        <v>80</v>
      </c>
      <c r="F20" s="83">
        <v>876</v>
      </c>
      <c r="G20" s="84" t="s">
        <v>33</v>
      </c>
      <c r="H20" s="85">
        <v>1</v>
      </c>
      <c r="I20" s="85">
        <v>71100000000</v>
      </c>
      <c r="J20" s="86" t="s">
        <v>40</v>
      </c>
      <c r="K20" s="87">
        <v>3800000</v>
      </c>
      <c r="L20" s="88" t="s">
        <v>166</v>
      </c>
      <c r="M20" s="88" t="s">
        <v>167</v>
      </c>
      <c r="N20" s="88" t="s">
        <v>41</v>
      </c>
      <c r="O20" s="88" t="s">
        <v>37</v>
      </c>
      <c r="P20" s="89" t="s">
        <v>37</v>
      </c>
      <c r="Q20" s="59"/>
      <c r="R20" s="57"/>
      <c r="S20" s="64" t="s">
        <v>278</v>
      </c>
      <c r="T20" s="58" t="s">
        <v>93</v>
      </c>
      <c r="U20" s="30" t="s">
        <v>98</v>
      </c>
      <c r="V20" s="30" t="s">
        <v>163</v>
      </c>
    </row>
    <row r="21" spans="1:22" ht="21" customHeight="1" x14ac:dyDescent="0.25">
      <c r="A21" s="162" t="s">
        <v>48</v>
      </c>
      <c r="B21" s="167"/>
      <c r="C21" s="167"/>
      <c r="D21" s="167"/>
      <c r="E21" s="167"/>
      <c r="F21" s="167"/>
      <c r="G21" s="167"/>
      <c r="H21" s="167"/>
      <c r="I21" s="167"/>
      <c r="J21" s="168"/>
      <c r="K21" s="65">
        <f>K20</f>
        <v>3800000</v>
      </c>
      <c r="L21" s="144"/>
      <c r="M21" s="146"/>
      <c r="N21" s="146"/>
      <c r="O21" s="146"/>
      <c r="P21" s="145"/>
      <c r="Q21" s="29">
        <f>Q20</f>
        <v>0</v>
      </c>
      <c r="R21" s="144"/>
      <c r="S21" s="145"/>
      <c r="T21" s="58"/>
      <c r="U21" s="30"/>
      <c r="V21" s="30"/>
    </row>
    <row r="22" spans="1:22" ht="21" customHeight="1" x14ac:dyDescent="0.25">
      <c r="A22" s="159" t="s">
        <v>57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T22" s="58"/>
      <c r="U22" s="30"/>
      <c r="V22" s="30"/>
    </row>
    <row r="23" spans="1:22" ht="48.75" customHeight="1" x14ac:dyDescent="0.25">
      <c r="A23" s="1">
        <v>45</v>
      </c>
      <c r="B23" s="18" t="s">
        <v>116</v>
      </c>
      <c r="C23" s="18" t="s">
        <v>117</v>
      </c>
      <c r="D23" s="62" t="s">
        <v>178</v>
      </c>
      <c r="E23" s="8" t="s">
        <v>291</v>
      </c>
      <c r="F23" s="8">
        <v>362</v>
      </c>
      <c r="G23" s="23" t="s">
        <v>265</v>
      </c>
      <c r="H23" s="11">
        <v>11</v>
      </c>
      <c r="I23" s="36">
        <v>71119000013</v>
      </c>
      <c r="J23" s="31" t="s">
        <v>162</v>
      </c>
      <c r="K23" s="14">
        <v>1810462.9</v>
      </c>
      <c r="L23" s="15" t="s">
        <v>166</v>
      </c>
      <c r="M23" s="8" t="s">
        <v>182</v>
      </c>
      <c r="N23" s="1" t="s">
        <v>34</v>
      </c>
      <c r="O23" s="22" t="s">
        <v>35</v>
      </c>
      <c r="P23" s="22" t="s">
        <v>35</v>
      </c>
      <c r="Q23" s="90">
        <v>172499.1</v>
      </c>
      <c r="R23" s="1"/>
      <c r="S23" s="1"/>
      <c r="T23" s="58" t="s">
        <v>106</v>
      </c>
      <c r="U23" s="30" t="s">
        <v>98</v>
      </c>
      <c r="V23" s="30" t="s">
        <v>292</v>
      </c>
    </row>
    <row r="24" spans="1:22" ht="48.75" customHeight="1" x14ac:dyDescent="0.25">
      <c r="A24" s="1">
        <v>46</v>
      </c>
      <c r="B24" s="18" t="s">
        <v>116</v>
      </c>
      <c r="C24" s="18" t="s">
        <v>117</v>
      </c>
      <c r="D24" s="62" t="s">
        <v>178</v>
      </c>
      <c r="E24" s="8" t="s">
        <v>291</v>
      </c>
      <c r="F24" s="8">
        <v>362</v>
      </c>
      <c r="G24" s="23" t="s">
        <v>265</v>
      </c>
      <c r="H24" s="11">
        <v>17</v>
      </c>
      <c r="I24" s="36">
        <v>71119000013</v>
      </c>
      <c r="J24" s="31" t="s">
        <v>179</v>
      </c>
      <c r="K24" s="14">
        <v>3099130.9</v>
      </c>
      <c r="L24" s="15" t="s">
        <v>166</v>
      </c>
      <c r="M24" s="8" t="s">
        <v>294</v>
      </c>
      <c r="N24" s="1" t="s">
        <v>34</v>
      </c>
      <c r="O24" s="22" t="s">
        <v>35</v>
      </c>
      <c r="P24" s="22" t="s">
        <v>35</v>
      </c>
      <c r="Q24" s="90">
        <v>794847.5</v>
      </c>
      <c r="R24" s="1"/>
      <c r="S24" s="1"/>
      <c r="T24" s="58" t="s">
        <v>106</v>
      </c>
      <c r="U24" s="30" t="s">
        <v>98</v>
      </c>
      <c r="V24" s="30" t="s">
        <v>293</v>
      </c>
    </row>
    <row r="25" spans="1:22" ht="21" customHeight="1" x14ac:dyDescent="0.25">
      <c r="A25" s="162" t="s">
        <v>58</v>
      </c>
      <c r="B25" s="167"/>
      <c r="C25" s="167"/>
      <c r="D25" s="167"/>
      <c r="E25" s="167"/>
      <c r="F25" s="167"/>
      <c r="G25" s="167"/>
      <c r="H25" s="167"/>
      <c r="I25" s="167"/>
      <c r="J25" s="168"/>
      <c r="K25" s="38">
        <f>SUM(K23:K24)</f>
        <v>4909593.8</v>
      </c>
      <c r="L25" s="144"/>
      <c r="M25" s="146"/>
      <c r="N25" s="146"/>
      <c r="O25" s="146"/>
      <c r="P25" s="145"/>
      <c r="Q25" s="29">
        <f>SUM(Q23:Q24)</f>
        <v>967346.6</v>
      </c>
      <c r="R25" s="144"/>
      <c r="S25" s="145"/>
      <c r="T25" s="58"/>
      <c r="U25" s="30"/>
      <c r="V25" s="30"/>
    </row>
    <row r="26" spans="1:22" ht="20.25" customHeight="1" x14ac:dyDescent="0.25">
      <c r="A26" s="159" t="s">
        <v>147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58"/>
      <c r="U26" s="30"/>
      <c r="V26" s="30"/>
    </row>
    <row r="27" spans="1:22" s="72" customFormat="1" ht="63" customHeight="1" x14ac:dyDescent="0.25">
      <c r="A27" s="5">
        <v>47</v>
      </c>
      <c r="B27" s="5" t="s">
        <v>118</v>
      </c>
      <c r="C27" s="5" t="s">
        <v>119</v>
      </c>
      <c r="D27" s="68" t="s">
        <v>174</v>
      </c>
      <c r="E27" s="68" t="s">
        <v>120</v>
      </c>
      <c r="F27" s="73">
        <v>792</v>
      </c>
      <c r="G27" s="74" t="s">
        <v>336</v>
      </c>
      <c r="H27" s="75">
        <v>1</v>
      </c>
      <c r="I27" s="76">
        <v>71131000000</v>
      </c>
      <c r="J27" s="77" t="s">
        <v>38</v>
      </c>
      <c r="K27" s="78">
        <v>258000</v>
      </c>
      <c r="L27" s="69" t="s">
        <v>166</v>
      </c>
      <c r="M27" s="69" t="s">
        <v>294</v>
      </c>
      <c r="N27" s="68" t="s">
        <v>65</v>
      </c>
      <c r="O27" s="68" t="s">
        <v>37</v>
      </c>
      <c r="P27" s="68" t="s">
        <v>35</v>
      </c>
      <c r="Q27" s="71"/>
      <c r="R27" s="5"/>
      <c r="S27" s="5"/>
      <c r="T27" s="92" t="s">
        <v>175</v>
      </c>
      <c r="U27" s="17" t="s">
        <v>97</v>
      </c>
      <c r="V27" s="17" t="s">
        <v>307</v>
      </c>
    </row>
    <row r="28" spans="1:22" ht="20.25" customHeight="1" x14ac:dyDescent="0.25">
      <c r="A28" s="162" t="s">
        <v>148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32">
        <f>K27</f>
        <v>258000</v>
      </c>
      <c r="L28" s="144"/>
      <c r="M28" s="146"/>
      <c r="N28" s="146"/>
      <c r="O28" s="146"/>
      <c r="P28" s="145"/>
      <c r="Q28" s="29">
        <f>Q27</f>
        <v>0</v>
      </c>
      <c r="R28" s="144"/>
      <c r="S28" s="145"/>
      <c r="T28" s="58"/>
      <c r="U28" s="30"/>
      <c r="V28" s="30"/>
    </row>
    <row r="29" spans="1:22" ht="21" customHeight="1" x14ac:dyDescent="0.25">
      <c r="A29" s="164" t="s">
        <v>333</v>
      </c>
      <c r="B29" s="165"/>
      <c r="C29" s="165"/>
      <c r="D29" s="165"/>
      <c r="E29" s="165"/>
      <c r="F29" s="165"/>
      <c r="G29" s="165"/>
      <c r="H29" s="165"/>
      <c r="I29" s="165"/>
      <c r="J29" s="166"/>
      <c r="K29" s="37">
        <f>K18+K21+K25+K28</f>
        <v>10423624.800000001</v>
      </c>
      <c r="L29" s="144"/>
      <c r="M29" s="146"/>
      <c r="N29" s="146"/>
      <c r="O29" s="146"/>
      <c r="P29" s="145"/>
      <c r="Q29" s="37">
        <f>Q18+Q21+Q25+Q28</f>
        <v>967346.6</v>
      </c>
      <c r="R29" s="144"/>
      <c r="S29" s="145"/>
      <c r="U29" s="45"/>
      <c r="V29" s="45"/>
    </row>
    <row r="31" spans="1:22" ht="12.75" customHeight="1" x14ac:dyDescent="0.25">
      <c r="A31" s="150" t="s">
        <v>409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40" t="s">
        <v>46</v>
      </c>
    </row>
    <row r="32" spans="1:22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1:23" x14ac:dyDescent="0.25">
      <c r="D33" s="42" t="s">
        <v>46</v>
      </c>
      <c r="Q33" s="42" t="s">
        <v>46</v>
      </c>
    </row>
    <row r="34" spans="1:23" ht="15" customHeight="1" x14ac:dyDescent="0.25">
      <c r="A34" s="150" t="s">
        <v>410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1:23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7" spans="1:23" ht="29.25" customHeight="1" x14ac:dyDescent="0.25">
      <c r="A37" s="152" t="s">
        <v>0</v>
      </c>
      <c r="B37" s="147" t="s">
        <v>1</v>
      </c>
      <c r="C37" s="147" t="s">
        <v>2</v>
      </c>
      <c r="D37" s="144" t="s">
        <v>21</v>
      </c>
      <c r="E37" s="146"/>
      <c r="F37" s="146"/>
      <c r="G37" s="146"/>
      <c r="H37" s="146"/>
      <c r="I37" s="146"/>
      <c r="J37" s="146"/>
      <c r="K37" s="146"/>
      <c r="L37" s="146"/>
      <c r="M37" s="145"/>
      <c r="N37" s="147" t="s">
        <v>15</v>
      </c>
      <c r="O37" s="147" t="s">
        <v>16</v>
      </c>
      <c r="P37" s="147" t="s">
        <v>18</v>
      </c>
      <c r="Q37" s="147" t="s">
        <v>251</v>
      </c>
      <c r="R37" s="147" t="s">
        <v>19</v>
      </c>
      <c r="S37" s="147" t="s">
        <v>20</v>
      </c>
    </row>
    <row r="38" spans="1:23" ht="75" customHeight="1" x14ac:dyDescent="0.25">
      <c r="A38" s="153"/>
      <c r="B38" s="148"/>
      <c r="C38" s="148"/>
      <c r="D38" s="147" t="s">
        <v>3</v>
      </c>
      <c r="E38" s="147" t="s">
        <v>4</v>
      </c>
      <c r="F38" s="144" t="s">
        <v>5</v>
      </c>
      <c r="G38" s="145"/>
      <c r="H38" s="152" t="s">
        <v>8</v>
      </c>
      <c r="I38" s="144" t="s">
        <v>9</v>
      </c>
      <c r="J38" s="145"/>
      <c r="K38" s="147" t="s">
        <v>11</v>
      </c>
      <c r="L38" s="144" t="s">
        <v>12</v>
      </c>
      <c r="M38" s="145"/>
      <c r="N38" s="148"/>
      <c r="O38" s="149"/>
      <c r="P38" s="149"/>
      <c r="Q38" s="148"/>
      <c r="R38" s="148"/>
      <c r="S38" s="148"/>
      <c r="W38" s="43"/>
    </row>
    <row r="39" spans="1:23" ht="84" customHeight="1" x14ac:dyDescent="0.25">
      <c r="A39" s="154"/>
      <c r="B39" s="149"/>
      <c r="C39" s="149"/>
      <c r="D39" s="149"/>
      <c r="E39" s="149"/>
      <c r="F39" s="39" t="s">
        <v>6</v>
      </c>
      <c r="G39" s="39" t="s">
        <v>256</v>
      </c>
      <c r="H39" s="154"/>
      <c r="I39" s="39" t="s">
        <v>10</v>
      </c>
      <c r="J39" s="39" t="s">
        <v>7</v>
      </c>
      <c r="K39" s="149"/>
      <c r="L39" s="1" t="s">
        <v>13</v>
      </c>
      <c r="M39" s="1" t="s">
        <v>14</v>
      </c>
      <c r="N39" s="149"/>
      <c r="O39" s="1" t="s">
        <v>17</v>
      </c>
      <c r="P39" s="1" t="s">
        <v>17</v>
      </c>
      <c r="Q39" s="149"/>
      <c r="R39" s="149"/>
      <c r="S39" s="149"/>
    </row>
    <row r="40" spans="1:23" x14ac:dyDescent="0.25">
      <c r="A40" s="1">
        <v>1</v>
      </c>
      <c r="B40" s="1">
        <v>2</v>
      </c>
      <c r="C40" s="1">
        <v>3</v>
      </c>
      <c r="D40" s="1">
        <v>4</v>
      </c>
      <c r="E40" s="1">
        <v>5</v>
      </c>
      <c r="F40" s="1">
        <v>6</v>
      </c>
      <c r="G40" s="1">
        <v>7</v>
      </c>
      <c r="H40" s="1">
        <v>8</v>
      </c>
      <c r="I40" s="1">
        <v>9</v>
      </c>
      <c r="J40" s="1">
        <v>10</v>
      </c>
      <c r="K40" s="1">
        <v>11</v>
      </c>
      <c r="L40" s="1">
        <v>12</v>
      </c>
      <c r="M40" s="1">
        <v>13</v>
      </c>
      <c r="N40" s="1">
        <v>14</v>
      </c>
      <c r="O40" s="1">
        <v>15</v>
      </c>
      <c r="P40" s="1">
        <v>16</v>
      </c>
      <c r="Q40" s="1">
        <v>17</v>
      </c>
      <c r="R40" s="1">
        <v>18</v>
      </c>
      <c r="S40" s="1">
        <v>21</v>
      </c>
    </row>
    <row r="41" spans="1:23" ht="88.5" customHeight="1" x14ac:dyDescent="0.25">
      <c r="A41" s="1">
        <v>1</v>
      </c>
      <c r="B41" s="6" t="s">
        <v>138</v>
      </c>
      <c r="C41" s="20" t="s">
        <v>139</v>
      </c>
      <c r="D41" s="101" t="s">
        <v>267</v>
      </c>
      <c r="E41" s="9" t="s">
        <v>338</v>
      </c>
      <c r="F41" s="9">
        <v>876</v>
      </c>
      <c r="G41" s="10" t="s">
        <v>33</v>
      </c>
      <c r="H41" s="19">
        <v>1</v>
      </c>
      <c r="I41" s="12">
        <v>71131000000</v>
      </c>
      <c r="J41" s="13" t="s">
        <v>38</v>
      </c>
      <c r="K41" s="21">
        <v>1456031</v>
      </c>
      <c r="L41" s="34" t="s">
        <v>166</v>
      </c>
      <c r="M41" s="34" t="s">
        <v>166</v>
      </c>
      <c r="N41" s="5" t="s">
        <v>41</v>
      </c>
      <c r="O41" s="5" t="s">
        <v>37</v>
      </c>
      <c r="P41" s="33" t="s">
        <v>37</v>
      </c>
      <c r="Q41" s="1"/>
      <c r="R41" s="1"/>
      <c r="S41" s="57"/>
    </row>
    <row r="42" spans="1:23" ht="56.25" customHeight="1" x14ac:dyDescent="0.25">
      <c r="A42" s="1">
        <v>2</v>
      </c>
      <c r="B42" s="81" t="s">
        <v>64</v>
      </c>
      <c r="C42" s="81" t="s">
        <v>79</v>
      </c>
      <c r="D42" s="112" t="s">
        <v>86</v>
      </c>
      <c r="E42" s="82" t="s">
        <v>80</v>
      </c>
      <c r="F42" s="83">
        <v>876</v>
      </c>
      <c r="G42" s="84" t="s">
        <v>33</v>
      </c>
      <c r="H42" s="85">
        <v>1</v>
      </c>
      <c r="I42" s="85">
        <v>71100000000</v>
      </c>
      <c r="J42" s="86" t="s">
        <v>40</v>
      </c>
      <c r="K42" s="87">
        <v>3800000</v>
      </c>
      <c r="L42" s="88" t="s">
        <v>166</v>
      </c>
      <c r="M42" s="88" t="s">
        <v>167</v>
      </c>
      <c r="N42" s="88" t="s">
        <v>41</v>
      </c>
      <c r="O42" s="88" t="s">
        <v>37</v>
      </c>
      <c r="P42" s="89" t="s">
        <v>37</v>
      </c>
      <c r="Q42" s="1"/>
      <c r="R42" s="1"/>
      <c r="S42" s="57"/>
    </row>
    <row r="43" spans="1:23" ht="21" customHeight="1" x14ac:dyDescent="0.25">
      <c r="A43" s="156" t="s">
        <v>255</v>
      </c>
      <c r="B43" s="157"/>
      <c r="C43" s="157"/>
      <c r="D43" s="157"/>
      <c r="E43" s="157"/>
      <c r="F43" s="157"/>
      <c r="G43" s="157"/>
      <c r="H43" s="157"/>
      <c r="I43" s="157"/>
      <c r="J43" s="158"/>
      <c r="K43" s="41">
        <f>SUM(K41:K42)</f>
        <v>5256031</v>
      </c>
      <c r="L43" s="144"/>
      <c r="M43" s="146"/>
      <c r="N43" s="146"/>
      <c r="O43" s="146"/>
      <c r="P43" s="145"/>
      <c r="Q43" s="29"/>
      <c r="R43" s="1"/>
      <c r="S43" s="1"/>
    </row>
  </sheetData>
  <autoFilter ref="A15:V29" xr:uid="{00000000-0009-0000-0000-000001000000}"/>
  <mergeCells count="73">
    <mergeCell ref="A16:S16"/>
    <mergeCell ref="A18:J18"/>
    <mergeCell ref="L18:P18"/>
    <mergeCell ref="R18:S18"/>
    <mergeCell ref="L25:P25"/>
    <mergeCell ref="R25:S25"/>
    <mergeCell ref="A25:J25"/>
    <mergeCell ref="A21:J21"/>
    <mergeCell ref="A19:S19"/>
    <mergeCell ref="R21:S21"/>
    <mergeCell ref="A22:S22"/>
    <mergeCell ref="L21:P21"/>
    <mergeCell ref="S37:S39"/>
    <mergeCell ref="R37:R39"/>
    <mergeCell ref="Q37:Q39"/>
    <mergeCell ref="A34:S35"/>
    <mergeCell ref="A26:S26"/>
    <mergeCell ref="A28:J28"/>
    <mergeCell ref="R28:S28"/>
    <mergeCell ref="L28:P28"/>
    <mergeCell ref="A31:S32"/>
    <mergeCell ref="A29:J29"/>
    <mergeCell ref="L29:P29"/>
    <mergeCell ref="R29:S29"/>
    <mergeCell ref="A43:J43"/>
    <mergeCell ref="D38:D39"/>
    <mergeCell ref="E38:E39"/>
    <mergeCell ref="F38:G38"/>
    <mergeCell ref="I38:J38"/>
    <mergeCell ref="A37:A39"/>
    <mergeCell ref="B37:B39"/>
    <mergeCell ref="C37:C39"/>
    <mergeCell ref="H38:H39"/>
    <mergeCell ref="D37:M37"/>
    <mergeCell ref="L43:P43"/>
    <mergeCell ref="K38:K39"/>
    <mergeCell ref="L38:M38"/>
    <mergeCell ref="O37:O38"/>
    <mergeCell ref="P37:P38"/>
    <mergeCell ref="N37:N39"/>
    <mergeCell ref="A6:C6"/>
    <mergeCell ref="D6:E6"/>
    <mergeCell ref="A7:C7"/>
    <mergeCell ref="D7:E7"/>
    <mergeCell ref="A8:C8"/>
    <mergeCell ref="D8:E8"/>
    <mergeCell ref="F1:I3"/>
    <mergeCell ref="L1:O3"/>
    <mergeCell ref="N12:N14"/>
    <mergeCell ref="O12:O13"/>
    <mergeCell ref="A4:C4"/>
    <mergeCell ref="D4:E4"/>
    <mergeCell ref="A5:C5"/>
    <mergeCell ref="D5:E5"/>
    <mergeCell ref="A10:C10"/>
    <mergeCell ref="D10:E10"/>
    <mergeCell ref="A12:A14"/>
    <mergeCell ref="B12:B14"/>
    <mergeCell ref="C12:C14"/>
    <mergeCell ref="D12:M12"/>
    <mergeCell ref="H13:H14"/>
    <mergeCell ref="D13:D14"/>
    <mergeCell ref="D9:E9"/>
    <mergeCell ref="A9:C9"/>
    <mergeCell ref="S12:S14"/>
    <mergeCell ref="L13:M13"/>
    <mergeCell ref="R12:R14"/>
    <mergeCell ref="P12:P13"/>
    <mergeCell ref="Q12:Q14"/>
    <mergeCell ref="E13:E14"/>
    <mergeCell ref="F13:G13"/>
    <mergeCell ref="K13:K14"/>
    <mergeCell ref="I13:J13"/>
  </mergeCells>
  <hyperlinks>
    <hyperlink ref="D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8" scale="54" fitToHeight="9999" orientation="landscape" r:id="rId2"/>
  <ignoredErrors>
    <ignoredError sqref="K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zoomScale="80" zoomScaleNormal="80" workbookViewId="0">
      <selection activeCell="A25" sqref="A25:S26"/>
    </sheetView>
  </sheetViews>
  <sheetFormatPr defaultRowHeight="12.75" x14ac:dyDescent="0.25"/>
  <cols>
    <col min="1" max="1" width="6.85546875" style="42" customWidth="1"/>
    <col min="2" max="2" width="11.140625" style="42" customWidth="1"/>
    <col min="3" max="3" width="13.42578125" style="42" customWidth="1"/>
    <col min="4" max="4" width="36.28515625" style="42" customWidth="1"/>
    <col min="5" max="5" width="26.28515625" style="42" customWidth="1"/>
    <col min="6" max="6" width="8.140625" style="42" customWidth="1"/>
    <col min="7" max="7" width="10" style="42" customWidth="1"/>
    <col min="8" max="8" width="10.42578125" style="42" customWidth="1"/>
    <col min="9" max="9" width="16" style="42" customWidth="1"/>
    <col min="10" max="10" width="13.42578125" style="42" customWidth="1"/>
    <col min="11" max="11" width="18.28515625" style="42" customWidth="1"/>
    <col min="12" max="12" width="16.85546875" style="42" customWidth="1"/>
    <col min="13" max="13" width="17.42578125" style="42" customWidth="1"/>
    <col min="14" max="14" width="16.7109375" style="42" customWidth="1"/>
    <col min="15" max="15" width="13.140625" style="42" customWidth="1"/>
    <col min="16" max="16" width="9.42578125" style="42" customWidth="1"/>
    <col min="17" max="17" width="20.42578125" style="42" customWidth="1"/>
    <col min="18" max="18" width="14.85546875" style="42" customWidth="1"/>
    <col min="19" max="19" width="36.42578125" style="42" customWidth="1"/>
    <col min="20" max="20" width="13.7109375" style="40" hidden="1" customWidth="1"/>
    <col min="21" max="21" width="10.5703125" style="42" hidden="1" customWidth="1"/>
    <col min="22" max="22" width="14.42578125" style="42" hidden="1" customWidth="1"/>
    <col min="23" max="24" width="9.140625" style="42" customWidth="1"/>
    <col min="25" max="16384" width="9.140625" style="42"/>
  </cols>
  <sheetData>
    <row r="1" spans="1:22" x14ac:dyDescent="0.25">
      <c r="F1" s="150" t="s">
        <v>257</v>
      </c>
      <c r="G1" s="150"/>
      <c r="H1" s="150"/>
      <c r="I1" s="150"/>
      <c r="L1" s="150"/>
      <c r="M1" s="150"/>
      <c r="N1" s="150"/>
      <c r="O1" s="150"/>
    </row>
    <row r="2" spans="1:22" x14ac:dyDescent="0.25">
      <c r="F2" s="150"/>
      <c r="G2" s="150"/>
      <c r="H2" s="150"/>
      <c r="I2" s="150"/>
      <c r="L2" s="150"/>
      <c r="M2" s="150"/>
      <c r="N2" s="150"/>
      <c r="O2" s="150"/>
    </row>
    <row r="3" spans="1:22" x14ac:dyDescent="0.25">
      <c r="K3" s="42" t="s">
        <v>46</v>
      </c>
    </row>
    <row r="4" spans="1:22" ht="27.75" customHeight="1" x14ac:dyDescent="0.25">
      <c r="A4" s="144" t="s">
        <v>22</v>
      </c>
      <c r="B4" s="146"/>
      <c r="C4" s="145"/>
      <c r="D4" s="144" t="s">
        <v>23</v>
      </c>
      <c r="E4" s="145"/>
      <c r="K4" s="42" t="s">
        <v>46</v>
      </c>
      <c r="L4" s="42" t="s">
        <v>46</v>
      </c>
    </row>
    <row r="5" spans="1:22" ht="34.5" customHeight="1" x14ac:dyDescent="0.25">
      <c r="A5" s="144" t="s">
        <v>24</v>
      </c>
      <c r="B5" s="146"/>
      <c r="C5" s="145"/>
      <c r="D5" s="144" t="s">
        <v>25</v>
      </c>
      <c r="E5" s="145"/>
      <c r="M5" s="42" t="s">
        <v>46</v>
      </c>
    </row>
    <row r="6" spans="1:22" x14ac:dyDescent="0.25">
      <c r="A6" s="144" t="s">
        <v>26</v>
      </c>
      <c r="B6" s="146"/>
      <c r="C6" s="145"/>
      <c r="D6" s="144" t="s">
        <v>27</v>
      </c>
      <c r="E6" s="145"/>
    </row>
    <row r="7" spans="1:22" x14ac:dyDescent="0.25">
      <c r="A7" s="144" t="s">
        <v>28</v>
      </c>
      <c r="B7" s="146"/>
      <c r="C7" s="145"/>
      <c r="D7" s="155" t="s">
        <v>29</v>
      </c>
      <c r="E7" s="145"/>
    </row>
    <row r="8" spans="1:22" x14ac:dyDescent="0.25">
      <c r="A8" s="144" t="s">
        <v>30</v>
      </c>
      <c r="B8" s="146"/>
      <c r="C8" s="145"/>
      <c r="D8" s="144">
        <v>8601029263</v>
      </c>
      <c r="E8" s="145"/>
    </row>
    <row r="9" spans="1:22" x14ac:dyDescent="0.25">
      <c r="A9" s="144" t="s">
        <v>31</v>
      </c>
      <c r="B9" s="146"/>
      <c r="C9" s="145"/>
      <c r="D9" s="144">
        <v>860101001</v>
      </c>
      <c r="E9" s="145"/>
    </row>
    <row r="10" spans="1:22" x14ac:dyDescent="0.25">
      <c r="A10" s="144" t="s">
        <v>32</v>
      </c>
      <c r="B10" s="146"/>
      <c r="C10" s="145"/>
      <c r="D10" s="151">
        <v>71131000000</v>
      </c>
      <c r="E10" s="145"/>
    </row>
    <row r="12" spans="1:22" ht="12.75" customHeight="1" x14ac:dyDescent="0.25">
      <c r="A12" s="152" t="s">
        <v>0</v>
      </c>
      <c r="B12" s="147" t="s">
        <v>1</v>
      </c>
      <c r="C12" s="147" t="s">
        <v>2</v>
      </c>
      <c r="D12" s="144" t="s">
        <v>21</v>
      </c>
      <c r="E12" s="146"/>
      <c r="F12" s="146"/>
      <c r="G12" s="146"/>
      <c r="H12" s="146"/>
      <c r="I12" s="146"/>
      <c r="J12" s="146"/>
      <c r="K12" s="146"/>
      <c r="L12" s="146"/>
      <c r="M12" s="145"/>
      <c r="N12" s="147" t="s">
        <v>15</v>
      </c>
      <c r="O12" s="147" t="s">
        <v>16</v>
      </c>
      <c r="P12" s="147" t="s">
        <v>18</v>
      </c>
      <c r="Q12" s="147" t="s">
        <v>251</v>
      </c>
      <c r="R12" s="147" t="s">
        <v>19</v>
      </c>
      <c r="S12" s="147" t="s">
        <v>20</v>
      </c>
    </row>
    <row r="13" spans="1:22" ht="73.5" customHeight="1" x14ac:dyDescent="0.25">
      <c r="A13" s="153"/>
      <c r="B13" s="148"/>
      <c r="C13" s="148"/>
      <c r="D13" s="147" t="s">
        <v>3</v>
      </c>
      <c r="E13" s="147" t="s">
        <v>4</v>
      </c>
      <c r="F13" s="144" t="s">
        <v>5</v>
      </c>
      <c r="G13" s="145"/>
      <c r="H13" s="152" t="s">
        <v>8</v>
      </c>
      <c r="I13" s="144" t="s">
        <v>9</v>
      </c>
      <c r="J13" s="145"/>
      <c r="K13" s="147" t="s">
        <v>11</v>
      </c>
      <c r="L13" s="144" t="s">
        <v>12</v>
      </c>
      <c r="M13" s="145"/>
      <c r="N13" s="148"/>
      <c r="O13" s="149"/>
      <c r="P13" s="149"/>
      <c r="Q13" s="148"/>
      <c r="R13" s="148"/>
      <c r="S13" s="148"/>
    </row>
    <row r="14" spans="1:22" ht="84.75" customHeight="1" x14ac:dyDescent="0.25">
      <c r="A14" s="154"/>
      <c r="B14" s="149"/>
      <c r="C14" s="149"/>
      <c r="D14" s="149"/>
      <c r="E14" s="149"/>
      <c r="F14" s="39" t="s">
        <v>6</v>
      </c>
      <c r="G14" s="39" t="s">
        <v>256</v>
      </c>
      <c r="H14" s="154"/>
      <c r="I14" s="39" t="s">
        <v>10</v>
      </c>
      <c r="J14" s="39" t="s">
        <v>7</v>
      </c>
      <c r="K14" s="149"/>
      <c r="L14" s="1" t="s">
        <v>13</v>
      </c>
      <c r="M14" s="1" t="s">
        <v>14</v>
      </c>
      <c r="N14" s="149"/>
      <c r="O14" s="1" t="s">
        <v>17</v>
      </c>
      <c r="P14" s="1" t="s">
        <v>17</v>
      </c>
      <c r="Q14" s="149"/>
      <c r="R14" s="149"/>
      <c r="S14" s="149"/>
    </row>
    <row r="15" spans="1:22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</row>
    <row r="16" spans="1:22" ht="21" customHeight="1" x14ac:dyDescent="0.25">
      <c r="A16" s="159" t="s">
        <v>55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  <c r="U16" s="45"/>
      <c r="V16" s="45"/>
    </row>
    <row r="17" spans="1:22" ht="70.5" customHeight="1" x14ac:dyDescent="0.25">
      <c r="A17" s="1">
        <v>48</v>
      </c>
      <c r="B17" s="6" t="s">
        <v>130</v>
      </c>
      <c r="C17" s="6" t="s">
        <v>131</v>
      </c>
      <c r="D17" s="101" t="s">
        <v>269</v>
      </c>
      <c r="E17" s="9" t="s">
        <v>132</v>
      </c>
      <c r="F17" s="9">
        <v>876</v>
      </c>
      <c r="G17" s="10" t="s">
        <v>33</v>
      </c>
      <c r="H17" s="19">
        <v>1</v>
      </c>
      <c r="I17" s="12">
        <v>71100000000</v>
      </c>
      <c r="J17" s="13" t="s">
        <v>40</v>
      </c>
      <c r="K17" s="21">
        <v>962100</v>
      </c>
      <c r="L17" s="34" t="s">
        <v>200</v>
      </c>
      <c r="M17" s="34" t="s">
        <v>200</v>
      </c>
      <c r="N17" s="5" t="s">
        <v>34</v>
      </c>
      <c r="O17" s="4" t="s">
        <v>35</v>
      </c>
      <c r="P17" s="4" t="s">
        <v>35</v>
      </c>
      <c r="Q17" s="29"/>
      <c r="R17" s="1"/>
      <c r="S17" s="1"/>
      <c r="T17" s="40" t="s">
        <v>88</v>
      </c>
      <c r="U17" s="45" t="s">
        <v>225</v>
      </c>
      <c r="V17" s="45" t="s">
        <v>232</v>
      </c>
    </row>
    <row r="18" spans="1:22" ht="21" customHeight="1" x14ac:dyDescent="0.25">
      <c r="A18" s="162" t="s">
        <v>56</v>
      </c>
      <c r="B18" s="167"/>
      <c r="C18" s="167"/>
      <c r="D18" s="167"/>
      <c r="E18" s="167"/>
      <c r="F18" s="167"/>
      <c r="G18" s="167"/>
      <c r="H18" s="167"/>
      <c r="I18" s="167"/>
      <c r="J18" s="168"/>
      <c r="K18" s="38">
        <f>K17</f>
        <v>962100</v>
      </c>
      <c r="L18" s="144"/>
      <c r="M18" s="146"/>
      <c r="N18" s="146"/>
      <c r="O18" s="146"/>
      <c r="P18" s="145"/>
      <c r="Q18" s="29">
        <f>Q17</f>
        <v>0</v>
      </c>
      <c r="R18" s="144"/>
      <c r="S18" s="145"/>
      <c r="U18" s="45"/>
      <c r="V18" s="45"/>
    </row>
    <row r="19" spans="1:22" ht="21" customHeight="1" x14ac:dyDescent="0.25">
      <c r="A19" s="164" t="s">
        <v>258</v>
      </c>
      <c r="B19" s="165"/>
      <c r="C19" s="165"/>
      <c r="D19" s="165"/>
      <c r="E19" s="165"/>
      <c r="F19" s="165"/>
      <c r="G19" s="165"/>
      <c r="H19" s="165"/>
      <c r="I19" s="165"/>
      <c r="J19" s="166"/>
      <c r="K19" s="37">
        <f>K18</f>
        <v>962100</v>
      </c>
      <c r="L19" s="144"/>
      <c r="M19" s="146"/>
      <c r="N19" s="146"/>
      <c r="O19" s="146"/>
      <c r="P19" s="145"/>
      <c r="Q19" s="37">
        <f>Q18</f>
        <v>0</v>
      </c>
      <c r="R19" s="144"/>
      <c r="S19" s="145"/>
    </row>
    <row r="20" spans="1:22" ht="21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7"/>
      <c r="L20" s="40"/>
      <c r="M20" s="40"/>
      <c r="N20" s="40"/>
      <c r="O20" s="40"/>
      <c r="P20" s="40"/>
      <c r="Q20" s="67"/>
      <c r="R20" s="40"/>
      <c r="S20" s="40"/>
    </row>
    <row r="22" spans="1:22" ht="12.75" customHeight="1" x14ac:dyDescent="0.25">
      <c r="A22" s="150" t="s">
        <v>409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22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22" x14ac:dyDescent="0.25">
      <c r="D24" s="42" t="s">
        <v>46</v>
      </c>
      <c r="Q24" s="42" t="s">
        <v>46</v>
      </c>
    </row>
    <row r="25" spans="1:22" ht="15" customHeight="1" x14ac:dyDescent="0.25">
      <c r="A25" s="150" t="s">
        <v>410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</row>
    <row r="26" spans="1:22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8" spans="1:22" ht="38.25" customHeight="1" x14ac:dyDescent="0.25">
      <c r="A28" s="152" t="s">
        <v>0</v>
      </c>
      <c r="B28" s="147" t="s">
        <v>1</v>
      </c>
      <c r="C28" s="147" t="s">
        <v>2</v>
      </c>
      <c r="D28" s="144" t="s">
        <v>21</v>
      </c>
      <c r="E28" s="146"/>
      <c r="F28" s="146"/>
      <c r="G28" s="146"/>
      <c r="H28" s="146"/>
      <c r="I28" s="146"/>
      <c r="J28" s="146"/>
      <c r="K28" s="146"/>
      <c r="L28" s="146"/>
      <c r="M28" s="145"/>
      <c r="N28" s="147" t="s">
        <v>15</v>
      </c>
      <c r="O28" s="147" t="s">
        <v>16</v>
      </c>
      <c r="P28" s="147" t="s">
        <v>18</v>
      </c>
      <c r="Q28" s="147" t="s">
        <v>251</v>
      </c>
      <c r="R28" s="147" t="s">
        <v>19</v>
      </c>
      <c r="S28" s="147" t="s">
        <v>20</v>
      </c>
    </row>
    <row r="29" spans="1:22" ht="71.25" customHeight="1" x14ac:dyDescent="0.25">
      <c r="A29" s="153"/>
      <c r="B29" s="148"/>
      <c r="C29" s="148"/>
      <c r="D29" s="147" t="s">
        <v>3</v>
      </c>
      <c r="E29" s="147" t="s">
        <v>4</v>
      </c>
      <c r="F29" s="144" t="s">
        <v>5</v>
      </c>
      <c r="G29" s="145"/>
      <c r="H29" s="152" t="s">
        <v>8</v>
      </c>
      <c r="I29" s="144" t="s">
        <v>9</v>
      </c>
      <c r="J29" s="145"/>
      <c r="K29" s="147" t="s">
        <v>11</v>
      </c>
      <c r="L29" s="144" t="s">
        <v>12</v>
      </c>
      <c r="M29" s="145"/>
      <c r="N29" s="148"/>
      <c r="O29" s="149"/>
      <c r="P29" s="149"/>
      <c r="Q29" s="148"/>
      <c r="R29" s="148"/>
      <c r="S29" s="148"/>
    </row>
    <row r="30" spans="1:22" ht="81" customHeight="1" x14ac:dyDescent="0.25">
      <c r="A30" s="154"/>
      <c r="B30" s="149"/>
      <c r="C30" s="149"/>
      <c r="D30" s="149"/>
      <c r="E30" s="149"/>
      <c r="F30" s="39" t="s">
        <v>6</v>
      </c>
      <c r="G30" s="39" t="s">
        <v>256</v>
      </c>
      <c r="H30" s="154"/>
      <c r="I30" s="39" t="s">
        <v>10</v>
      </c>
      <c r="J30" s="39" t="s">
        <v>7</v>
      </c>
      <c r="K30" s="149"/>
      <c r="L30" s="1" t="s">
        <v>13</v>
      </c>
      <c r="M30" s="1" t="s">
        <v>14</v>
      </c>
      <c r="N30" s="149"/>
      <c r="O30" s="1" t="s">
        <v>17</v>
      </c>
      <c r="P30" s="1" t="s">
        <v>17</v>
      </c>
      <c r="Q30" s="149"/>
      <c r="R30" s="149"/>
      <c r="S30" s="149"/>
    </row>
    <row r="31" spans="1:22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1">
        <v>8</v>
      </c>
      <c r="I31" s="1">
        <v>9</v>
      </c>
      <c r="J31" s="1">
        <v>10</v>
      </c>
      <c r="K31" s="1">
        <v>11</v>
      </c>
      <c r="L31" s="1">
        <v>12</v>
      </c>
      <c r="M31" s="1">
        <v>13</v>
      </c>
      <c r="N31" s="1">
        <v>14</v>
      </c>
      <c r="O31" s="1">
        <v>15</v>
      </c>
      <c r="P31" s="1">
        <v>16</v>
      </c>
      <c r="Q31" s="1">
        <v>17</v>
      </c>
      <c r="R31" s="1">
        <v>18</v>
      </c>
      <c r="S31" s="1">
        <v>21</v>
      </c>
    </row>
    <row r="32" spans="1:22" ht="42.75" customHeight="1" x14ac:dyDescent="0.25">
      <c r="A32" s="1"/>
      <c r="B32" s="24"/>
      <c r="C32" s="24"/>
      <c r="D32" s="7"/>
      <c r="E32" s="62"/>
      <c r="F32" s="25"/>
      <c r="G32" s="25"/>
      <c r="H32" s="26"/>
      <c r="I32" s="26"/>
      <c r="J32" s="27"/>
      <c r="K32" s="61"/>
      <c r="L32" s="24"/>
      <c r="M32" s="24"/>
      <c r="N32" s="28"/>
      <c r="O32" s="25"/>
      <c r="P32" s="8"/>
      <c r="Q32" s="1"/>
      <c r="R32" s="1"/>
      <c r="S32" s="1"/>
    </row>
    <row r="33" spans="1:19" ht="21" customHeight="1" x14ac:dyDescent="0.25">
      <c r="A33" s="164" t="s">
        <v>259</v>
      </c>
      <c r="B33" s="165"/>
      <c r="C33" s="165"/>
      <c r="D33" s="165"/>
      <c r="E33" s="165"/>
      <c r="F33" s="165"/>
      <c r="G33" s="165"/>
      <c r="H33" s="165"/>
      <c r="I33" s="165"/>
      <c r="J33" s="166"/>
      <c r="K33" s="41">
        <f>SUM(K32:K32)</f>
        <v>0</v>
      </c>
      <c r="L33" s="144"/>
      <c r="M33" s="146"/>
      <c r="N33" s="146"/>
      <c r="O33" s="146"/>
      <c r="P33" s="146"/>
      <c r="Q33" s="146"/>
      <c r="R33" s="146"/>
      <c r="S33" s="145"/>
    </row>
  </sheetData>
  <autoFilter ref="A15:V19" xr:uid="{00000000-0009-0000-0000-000002000000}"/>
  <mergeCells count="61">
    <mergeCell ref="Q28:Q30"/>
    <mergeCell ref="L33:S33"/>
    <mergeCell ref="R28:R30"/>
    <mergeCell ref="S28:S30"/>
    <mergeCell ref="A16:S16"/>
    <mergeCell ref="A18:J18"/>
    <mergeCell ref="L18:P18"/>
    <mergeCell ref="R18:S18"/>
    <mergeCell ref="A22:S23"/>
    <mergeCell ref="R19:S19"/>
    <mergeCell ref="A25:S26"/>
    <mergeCell ref="A28:A30"/>
    <mergeCell ref="A33:J33"/>
    <mergeCell ref="D29:D30"/>
    <mergeCell ref="B28:B30"/>
    <mergeCell ref="C28:C30"/>
    <mergeCell ref="P28:P29"/>
    <mergeCell ref="O28:O29"/>
    <mergeCell ref="L29:M29"/>
    <mergeCell ref="E29:E30"/>
    <mergeCell ref="F29:G29"/>
    <mergeCell ref="D28:M28"/>
    <mergeCell ref="K29:K30"/>
    <mergeCell ref="I29:J29"/>
    <mergeCell ref="H29:H30"/>
    <mergeCell ref="N28:N30"/>
    <mergeCell ref="A4:C4"/>
    <mergeCell ref="D4:E4"/>
    <mergeCell ref="L19:P19"/>
    <mergeCell ref="A19:J19"/>
    <mergeCell ref="A8:C8"/>
    <mergeCell ref="D8:E8"/>
    <mergeCell ref="O12:O13"/>
    <mergeCell ref="L13:M13"/>
    <mergeCell ref="N12:N14"/>
    <mergeCell ref="D12:M12"/>
    <mergeCell ref="K13:K14"/>
    <mergeCell ref="P12:P13"/>
    <mergeCell ref="F13:G13"/>
    <mergeCell ref="I13:J13"/>
    <mergeCell ref="A6:C6"/>
    <mergeCell ref="D6:E6"/>
    <mergeCell ref="F1:I2"/>
    <mergeCell ref="L1:O2"/>
    <mergeCell ref="S12:S14"/>
    <mergeCell ref="R12:R14"/>
    <mergeCell ref="Q12:Q14"/>
    <mergeCell ref="A7:C7"/>
    <mergeCell ref="D7:E7"/>
    <mergeCell ref="A5:C5"/>
    <mergeCell ref="D5:E5"/>
    <mergeCell ref="H13:H14"/>
    <mergeCell ref="D13:D14"/>
    <mergeCell ref="E13:E14"/>
    <mergeCell ref="A9:C9"/>
    <mergeCell ref="D9:E9"/>
    <mergeCell ref="A10:C10"/>
    <mergeCell ref="D10:E10"/>
    <mergeCell ref="A12:A14"/>
    <mergeCell ref="B12:B14"/>
    <mergeCell ref="C12:C14"/>
  </mergeCells>
  <hyperlinks>
    <hyperlink ref="D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61" fitToHeight="9999" orientation="landscape" r:id="rId2"/>
  <ignoredErrors>
    <ignoredError sqref="K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9"/>
  <sheetViews>
    <sheetView topLeftCell="A21" zoomScale="80" zoomScaleNormal="80" workbookViewId="0">
      <selection activeCell="A34" sqref="A34:S35"/>
    </sheetView>
  </sheetViews>
  <sheetFormatPr defaultRowHeight="12.75" x14ac:dyDescent="0.25"/>
  <cols>
    <col min="1" max="1" width="8" style="42" customWidth="1"/>
    <col min="2" max="2" width="11.7109375" style="42" customWidth="1"/>
    <col min="3" max="3" width="13.42578125" style="42" customWidth="1"/>
    <col min="4" max="4" width="42.28515625" style="42" customWidth="1"/>
    <col min="5" max="5" width="27" style="42" customWidth="1"/>
    <col min="6" max="6" width="8.140625" style="42" customWidth="1"/>
    <col min="7" max="7" width="8.5703125" style="42" customWidth="1"/>
    <col min="8" max="8" width="10.42578125" style="42" customWidth="1"/>
    <col min="9" max="9" width="14" style="42" customWidth="1"/>
    <col min="10" max="10" width="16.28515625" style="42" customWidth="1"/>
    <col min="11" max="11" width="18" style="42" customWidth="1"/>
    <col min="12" max="12" width="16.5703125" style="42" customWidth="1"/>
    <col min="13" max="13" width="16" style="42" customWidth="1"/>
    <col min="14" max="14" width="16.7109375" style="42" customWidth="1"/>
    <col min="15" max="15" width="14.28515625" style="42" customWidth="1"/>
    <col min="16" max="16" width="9.85546875" style="42" customWidth="1"/>
    <col min="17" max="17" width="20.42578125" style="42" customWidth="1"/>
    <col min="18" max="18" width="14.85546875" style="42" customWidth="1"/>
    <col min="19" max="19" width="23.7109375" style="42" customWidth="1"/>
    <col min="20" max="20" width="13.7109375" style="40" hidden="1" customWidth="1"/>
    <col min="21" max="21" width="16.5703125" style="42" hidden="1" customWidth="1"/>
    <col min="22" max="22" width="16.140625" style="42" hidden="1" customWidth="1"/>
    <col min="23" max="25" width="9.140625" style="42"/>
    <col min="26" max="26" width="10.28515625" style="42" bestFit="1" customWidth="1"/>
    <col min="27" max="16384" width="9.140625" style="42"/>
  </cols>
  <sheetData>
    <row r="1" spans="1:22" x14ac:dyDescent="0.25">
      <c r="F1" s="150" t="s">
        <v>260</v>
      </c>
      <c r="G1" s="150"/>
      <c r="H1" s="150"/>
      <c r="I1" s="150"/>
      <c r="L1" s="150"/>
      <c r="M1" s="150"/>
      <c r="N1" s="150"/>
      <c r="O1" s="150"/>
      <c r="T1" s="42"/>
    </row>
    <row r="2" spans="1:22" x14ac:dyDescent="0.25">
      <c r="F2" s="150"/>
      <c r="G2" s="150"/>
      <c r="H2" s="150"/>
      <c r="I2" s="150"/>
      <c r="L2" s="150"/>
      <c r="M2" s="150"/>
      <c r="N2" s="150"/>
      <c r="O2" s="150"/>
      <c r="T2" s="42"/>
    </row>
    <row r="3" spans="1:22" ht="6.75" customHeight="1" x14ac:dyDescent="0.25">
      <c r="F3" s="150"/>
      <c r="G3" s="150"/>
      <c r="H3" s="150"/>
      <c r="I3" s="150"/>
      <c r="L3" s="150"/>
      <c r="M3" s="150"/>
      <c r="N3" s="150"/>
      <c r="O3" s="150"/>
      <c r="T3" s="42"/>
    </row>
    <row r="5" spans="1:22" ht="27.75" customHeight="1" x14ac:dyDescent="0.25">
      <c r="A5" s="144" t="s">
        <v>22</v>
      </c>
      <c r="B5" s="146"/>
      <c r="C5" s="145"/>
      <c r="D5" s="144" t="s">
        <v>23</v>
      </c>
      <c r="E5" s="145"/>
      <c r="J5" s="42" t="s">
        <v>63</v>
      </c>
      <c r="L5" s="42" t="s">
        <v>46</v>
      </c>
      <c r="T5" s="42"/>
    </row>
    <row r="6" spans="1:22" ht="17.25" customHeight="1" x14ac:dyDescent="0.25">
      <c r="A6" s="144" t="s">
        <v>24</v>
      </c>
      <c r="B6" s="146"/>
      <c r="C6" s="145"/>
      <c r="D6" s="144" t="s">
        <v>25</v>
      </c>
      <c r="E6" s="145"/>
      <c r="M6" s="42" t="s">
        <v>46</v>
      </c>
      <c r="T6" s="42"/>
    </row>
    <row r="7" spans="1:22" x14ac:dyDescent="0.25">
      <c r="A7" s="144" t="s">
        <v>26</v>
      </c>
      <c r="B7" s="146"/>
      <c r="C7" s="145"/>
      <c r="D7" s="144" t="s">
        <v>27</v>
      </c>
      <c r="E7" s="145"/>
      <c r="M7" s="42" t="s">
        <v>63</v>
      </c>
      <c r="N7" s="42" t="s">
        <v>46</v>
      </c>
      <c r="T7" s="42"/>
    </row>
    <row r="8" spans="1:22" x14ac:dyDescent="0.25">
      <c r="A8" s="144" t="s">
        <v>28</v>
      </c>
      <c r="B8" s="146"/>
      <c r="C8" s="145"/>
      <c r="D8" s="155" t="s">
        <v>29</v>
      </c>
      <c r="E8" s="145"/>
      <c r="T8" s="42"/>
    </row>
    <row r="9" spans="1:22" x14ac:dyDescent="0.25">
      <c r="A9" s="144" t="s">
        <v>30</v>
      </c>
      <c r="B9" s="146"/>
      <c r="C9" s="145"/>
      <c r="D9" s="144">
        <v>8601029263</v>
      </c>
      <c r="E9" s="145"/>
      <c r="T9" s="42"/>
    </row>
    <row r="10" spans="1:22" x14ac:dyDescent="0.25">
      <c r="A10" s="144" t="s">
        <v>31</v>
      </c>
      <c r="B10" s="146"/>
      <c r="C10" s="145"/>
      <c r="D10" s="144">
        <v>860101001</v>
      </c>
      <c r="E10" s="145"/>
      <c r="T10" s="42"/>
    </row>
    <row r="11" spans="1:22" x14ac:dyDescent="0.25">
      <c r="A11" s="144" t="s">
        <v>32</v>
      </c>
      <c r="B11" s="146"/>
      <c r="C11" s="145"/>
      <c r="D11" s="151">
        <v>71131000000</v>
      </c>
      <c r="E11" s="145"/>
      <c r="T11" s="42"/>
    </row>
    <row r="13" spans="1:22" ht="12.75" customHeight="1" x14ac:dyDescent="0.25">
      <c r="A13" s="152" t="s">
        <v>0</v>
      </c>
      <c r="B13" s="147" t="s">
        <v>1</v>
      </c>
      <c r="C13" s="147" t="s">
        <v>2</v>
      </c>
      <c r="D13" s="144" t="s">
        <v>21</v>
      </c>
      <c r="E13" s="146"/>
      <c r="F13" s="146"/>
      <c r="G13" s="146"/>
      <c r="H13" s="146"/>
      <c r="I13" s="146"/>
      <c r="J13" s="146"/>
      <c r="K13" s="146"/>
      <c r="L13" s="146"/>
      <c r="M13" s="145"/>
      <c r="N13" s="147" t="s">
        <v>15</v>
      </c>
      <c r="O13" s="147" t="s">
        <v>16</v>
      </c>
      <c r="P13" s="147" t="s">
        <v>18</v>
      </c>
      <c r="Q13" s="147" t="s">
        <v>251</v>
      </c>
      <c r="R13" s="147" t="s">
        <v>19</v>
      </c>
      <c r="S13" s="147" t="s">
        <v>20</v>
      </c>
      <c r="T13" s="42"/>
    </row>
    <row r="14" spans="1:22" ht="57" customHeight="1" x14ac:dyDescent="0.25">
      <c r="A14" s="153"/>
      <c r="B14" s="148"/>
      <c r="C14" s="148"/>
      <c r="D14" s="147" t="s">
        <v>3</v>
      </c>
      <c r="E14" s="147" t="s">
        <v>4</v>
      </c>
      <c r="F14" s="144" t="s">
        <v>5</v>
      </c>
      <c r="G14" s="145"/>
      <c r="H14" s="152" t="s">
        <v>8</v>
      </c>
      <c r="I14" s="144" t="s">
        <v>9</v>
      </c>
      <c r="J14" s="145"/>
      <c r="K14" s="147" t="s">
        <v>11</v>
      </c>
      <c r="L14" s="144" t="s">
        <v>12</v>
      </c>
      <c r="M14" s="145"/>
      <c r="N14" s="148"/>
      <c r="O14" s="149"/>
      <c r="P14" s="149"/>
      <c r="Q14" s="148"/>
      <c r="R14" s="148"/>
      <c r="S14" s="148"/>
      <c r="T14" s="42"/>
    </row>
    <row r="15" spans="1:22" ht="84" customHeight="1" x14ac:dyDescent="0.25">
      <c r="A15" s="154"/>
      <c r="B15" s="149"/>
      <c r="C15" s="149"/>
      <c r="D15" s="149"/>
      <c r="E15" s="149"/>
      <c r="F15" s="39" t="s">
        <v>6</v>
      </c>
      <c r="G15" s="39" t="s">
        <v>256</v>
      </c>
      <c r="H15" s="154"/>
      <c r="I15" s="39" t="s">
        <v>10</v>
      </c>
      <c r="J15" s="39" t="s">
        <v>7</v>
      </c>
      <c r="K15" s="149"/>
      <c r="L15" s="1" t="s">
        <v>13</v>
      </c>
      <c r="M15" s="1" t="s">
        <v>14</v>
      </c>
      <c r="N15" s="149"/>
      <c r="O15" s="1" t="s">
        <v>17</v>
      </c>
      <c r="P15" s="1" t="s">
        <v>17</v>
      </c>
      <c r="Q15" s="149"/>
      <c r="R15" s="149"/>
      <c r="S15" s="149"/>
      <c r="T15" s="42"/>
    </row>
    <row r="16" spans="1:22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1">
        <v>17</v>
      </c>
      <c r="R16" s="1">
        <v>18</v>
      </c>
      <c r="S16" s="1">
        <v>19</v>
      </c>
      <c r="U16" s="1"/>
      <c r="V16" s="1"/>
    </row>
    <row r="17" spans="1:27" ht="22.5" customHeight="1" x14ac:dyDescent="0.25">
      <c r="A17" s="159" t="s">
        <v>229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U17" s="30"/>
      <c r="V17" s="30"/>
    </row>
    <row r="18" spans="1:27" s="72" customFormat="1" ht="42.75" customHeight="1" x14ac:dyDescent="0.25">
      <c r="A18" s="5">
        <v>49</v>
      </c>
      <c r="B18" s="18" t="s">
        <v>244</v>
      </c>
      <c r="C18" s="18" t="s">
        <v>226</v>
      </c>
      <c r="D18" s="62" t="s">
        <v>245</v>
      </c>
      <c r="E18" s="8" t="s">
        <v>227</v>
      </c>
      <c r="F18" s="8">
        <v>876</v>
      </c>
      <c r="G18" s="23" t="s">
        <v>33</v>
      </c>
      <c r="H18" s="11">
        <v>1</v>
      </c>
      <c r="I18" s="60">
        <v>71129000000</v>
      </c>
      <c r="J18" s="1" t="s">
        <v>228</v>
      </c>
      <c r="K18" s="14">
        <v>564801.32999999996</v>
      </c>
      <c r="L18" s="91" t="s">
        <v>167</v>
      </c>
      <c r="M18" s="91" t="s">
        <v>208</v>
      </c>
      <c r="N18" s="1" t="s">
        <v>41</v>
      </c>
      <c r="O18" s="1" t="s">
        <v>37</v>
      </c>
      <c r="P18" s="1" t="s">
        <v>35</v>
      </c>
      <c r="Q18" s="14">
        <v>564801.32999999996</v>
      </c>
      <c r="R18" s="5"/>
      <c r="S18" s="5"/>
      <c r="T18" s="3" t="s">
        <v>92</v>
      </c>
      <c r="U18" s="17" t="s">
        <v>96</v>
      </c>
      <c r="V18" s="17" t="s">
        <v>209</v>
      </c>
    </row>
    <row r="19" spans="1:27" s="72" customFormat="1" ht="47.25" customHeight="1" x14ac:dyDescent="0.25">
      <c r="A19" s="5">
        <v>50</v>
      </c>
      <c r="B19" s="18" t="s">
        <v>244</v>
      </c>
      <c r="C19" s="18" t="s">
        <v>226</v>
      </c>
      <c r="D19" s="62" t="s">
        <v>245</v>
      </c>
      <c r="E19" s="8" t="s">
        <v>227</v>
      </c>
      <c r="F19" s="8">
        <v>876</v>
      </c>
      <c r="G19" s="23" t="s">
        <v>33</v>
      </c>
      <c r="H19" s="11">
        <v>1</v>
      </c>
      <c r="I19" s="60">
        <v>71112000000</v>
      </c>
      <c r="J19" s="1" t="s">
        <v>246</v>
      </c>
      <c r="K19" s="14">
        <v>447937</v>
      </c>
      <c r="L19" s="91" t="s">
        <v>167</v>
      </c>
      <c r="M19" s="91" t="s">
        <v>208</v>
      </c>
      <c r="N19" s="1" t="s">
        <v>34</v>
      </c>
      <c r="O19" s="1" t="s">
        <v>35</v>
      </c>
      <c r="P19" s="1" t="s">
        <v>35</v>
      </c>
      <c r="Q19" s="14">
        <v>447937</v>
      </c>
      <c r="R19" s="5"/>
      <c r="S19" s="5"/>
      <c r="T19" s="3" t="s">
        <v>92</v>
      </c>
      <c r="U19" s="17" t="s">
        <v>96</v>
      </c>
      <c r="V19" s="17" t="s">
        <v>209</v>
      </c>
    </row>
    <row r="20" spans="1:27" s="72" customFormat="1" ht="43.5" customHeight="1" x14ac:dyDescent="0.25">
      <c r="A20" s="5">
        <v>51</v>
      </c>
      <c r="B20" s="18" t="s">
        <v>244</v>
      </c>
      <c r="C20" s="18" t="s">
        <v>247</v>
      </c>
      <c r="D20" s="62" t="s">
        <v>248</v>
      </c>
      <c r="E20" s="8" t="s">
        <v>227</v>
      </c>
      <c r="F20" s="8">
        <v>876</v>
      </c>
      <c r="G20" s="23" t="s">
        <v>33</v>
      </c>
      <c r="H20" s="11">
        <v>1</v>
      </c>
      <c r="I20" s="60">
        <v>71112000014</v>
      </c>
      <c r="J20" s="1" t="s">
        <v>295</v>
      </c>
      <c r="K20" s="14">
        <v>138280</v>
      </c>
      <c r="L20" s="91" t="s">
        <v>167</v>
      </c>
      <c r="M20" s="91" t="s">
        <v>208</v>
      </c>
      <c r="N20" s="1" t="s">
        <v>34</v>
      </c>
      <c r="O20" s="1" t="s">
        <v>35</v>
      </c>
      <c r="P20" s="1" t="s">
        <v>35</v>
      </c>
      <c r="Q20" s="14">
        <v>138280</v>
      </c>
      <c r="R20" s="5"/>
      <c r="S20" s="5"/>
      <c r="T20" s="3" t="s">
        <v>92</v>
      </c>
      <c r="U20" s="17" t="s">
        <v>96</v>
      </c>
      <c r="V20" s="17" t="s">
        <v>209</v>
      </c>
    </row>
    <row r="21" spans="1:27" ht="22.5" customHeight="1" x14ac:dyDescent="0.25">
      <c r="A21" s="162" t="s">
        <v>243</v>
      </c>
      <c r="B21" s="167"/>
      <c r="C21" s="167"/>
      <c r="D21" s="167"/>
      <c r="E21" s="167"/>
      <c r="F21" s="167"/>
      <c r="G21" s="167"/>
      <c r="H21" s="167"/>
      <c r="I21" s="167"/>
      <c r="J21" s="168"/>
      <c r="K21" s="38">
        <f>SUM(K18:K20)</f>
        <v>1151018.33</v>
      </c>
      <c r="L21" s="169"/>
      <c r="M21" s="146"/>
      <c r="N21" s="146"/>
      <c r="O21" s="146"/>
      <c r="P21" s="146"/>
      <c r="Q21" s="29">
        <f>SUM(Q18:Q20)</f>
        <v>1151018.33</v>
      </c>
      <c r="R21" s="144"/>
      <c r="S21" s="145"/>
      <c r="U21" s="30"/>
      <c r="V21" s="30"/>
    </row>
    <row r="22" spans="1:27" ht="19.5" customHeight="1" x14ac:dyDescent="0.25">
      <c r="A22" s="159" t="s">
        <v>61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U22" s="30"/>
      <c r="V22" s="30"/>
    </row>
    <row r="23" spans="1:27" ht="45" customHeight="1" x14ac:dyDescent="0.25">
      <c r="A23" s="1">
        <v>52</v>
      </c>
      <c r="B23" s="9" t="s">
        <v>140</v>
      </c>
      <c r="C23" s="9" t="s">
        <v>141</v>
      </c>
      <c r="D23" s="101" t="s">
        <v>142</v>
      </c>
      <c r="E23" s="9" t="s">
        <v>143</v>
      </c>
      <c r="F23" s="9">
        <v>876</v>
      </c>
      <c r="G23" s="10" t="s">
        <v>33</v>
      </c>
      <c r="H23" s="19">
        <v>1</v>
      </c>
      <c r="I23" s="12">
        <v>71131000000</v>
      </c>
      <c r="J23" s="13" t="s">
        <v>38</v>
      </c>
      <c r="K23" s="21">
        <v>400000</v>
      </c>
      <c r="L23" s="93" t="s">
        <v>167</v>
      </c>
      <c r="M23" s="93" t="s">
        <v>167</v>
      </c>
      <c r="N23" s="5" t="s">
        <v>34</v>
      </c>
      <c r="O23" s="5" t="s">
        <v>35</v>
      </c>
      <c r="P23" s="5" t="s">
        <v>35</v>
      </c>
      <c r="Q23" s="29"/>
      <c r="R23" s="1"/>
      <c r="S23" s="1"/>
      <c r="T23" s="40" t="s">
        <v>175</v>
      </c>
      <c r="U23" s="30" t="s">
        <v>163</v>
      </c>
      <c r="V23" s="30" t="s">
        <v>96</v>
      </c>
      <c r="Z23" s="43"/>
      <c r="AA23" s="43"/>
    </row>
    <row r="24" spans="1:27" ht="20.25" customHeight="1" x14ac:dyDescent="0.25">
      <c r="A24" s="162" t="s">
        <v>62</v>
      </c>
      <c r="B24" s="167"/>
      <c r="C24" s="167"/>
      <c r="D24" s="167"/>
      <c r="E24" s="167"/>
      <c r="F24" s="167"/>
      <c r="G24" s="167"/>
      <c r="H24" s="167"/>
      <c r="I24" s="167"/>
      <c r="J24" s="168"/>
      <c r="K24" s="38">
        <f>K23</f>
        <v>400000</v>
      </c>
      <c r="L24" s="169"/>
      <c r="M24" s="146"/>
      <c r="N24" s="146"/>
      <c r="O24" s="146"/>
      <c r="P24" s="146"/>
      <c r="Q24" s="29">
        <f>Q23</f>
        <v>0</v>
      </c>
      <c r="R24" s="144"/>
      <c r="S24" s="145"/>
      <c r="U24" s="44"/>
      <c r="V24" s="44"/>
      <c r="Z24" s="43"/>
      <c r="AA24" s="43"/>
    </row>
    <row r="25" spans="1:27" ht="20.25" customHeight="1" x14ac:dyDescent="0.25">
      <c r="A25" s="159" t="s">
        <v>241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U25" s="44"/>
      <c r="V25" s="44"/>
      <c r="Z25" s="43"/>
      <c r="AA25" s="43"/>
    </row>
    <row r="26" spans="1:27" ht="44.25" customHeight="1" x14ac:dyDescent="0.25">
      <c r="A26" s="1">
        <v>53</v>
      </c>
      <c r="B26" s="6" t="s">
        <v>118</v>
      </c>
      <c r="C26" s="6" t="s">
        <v>119</v>
      </c>
      <c r="D26" s="101" t="s">
        <v>270</v>
      </c>
      <c r="E26" s="9" t="s">
        <v>120</v>
      </c>
      <c r="F26" s="9">
        <v>792</v>
      </c>
      <c r="G26" s="10" t="s">
        <v>183</v>
      </c>
      <c r="H26" s="19">
        <v>248</v>
      </c>
      <c r="I26" s="12">
        <v>71131000000</v>
      </c>
      <c r="J26" s="13" t="s">
        <v>38</v>
      </c>
      <c r="K26" s="80">
        <v>2742000</v>
      </c>
      <c r="L26" s="34" t="s">
        <v>167</v>
      </c>
      <c r="M26" s="34" t="s">
        <v>208</v>
      </c>
      <c r="N26" s="5" t="s">
        <v>271</v>
      </c>
      <c r="O26" s="4" t="s">
        <v>37</v>
      </c>
      <c r="P26" s="4" t="s">
        <v>35</v>
      </c>
      <c r="Q26" s="29"/>
      <c r="R26" s="1"/>
      <c r="S26" s="1"/>
      <c r="T26" s="40" t="s">
        <v>231</v>
      </c>
      <c r="U26" s="44" t="s">
        <v>163</v>
      </c>
      <c r="V26" s="44" t="s">
        <v>209</v>
      </c>
      <c r="Z26" s="43"/>
      <c r="AA26" s="43"/>
    </row>
    <row r="27" spans="1:27" ht="20.25" customHeight="1" x14ac:dyDescent="0.25">
      <c r="A27" s="162" t="s">
        <v>242</v>
      </c>
      <c r="B27" s="167"/>
      <c r="C27" s="167"/>
      <c r="D27" s="167"/>
      <c r="E27" s="167"/>
      <c r="F27" s="167"/>
      <c r="G27" s="167"/>
      <c r="H27" s="167"/>
      <c r="I27" s="167"/>
      <c r="J27" s="168"/>
      <c r="K27" s="38">
        <f>K26</f>
        <v>2742000</v>
      </c>
      <c r="L27" s="169"/>
      <c r="M27" s="146"/>
      <c r="N27" s="146"/>
      <c r="O27" s="146"/>
      <c r="P27" s="146"/>
      <c r="Q27" s="29">
        <f>Q26</f>
        <v>0</v>
      </c>
      <c r="R27" s="144"/>
      <c r="S27" s="145"/>
      <c r="U27" s="44"/>
      <c r="V27" s="44"/>
      <c r="Z27" s="43"/>
      <c r="AA27" s="43"/>
    </row>
    <row r="28" spans="1:27" ht="21" customHeight="1" x14ac:dyDescent="0.25">
      <c r="A28" s="175" t="s">
        <v>261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37">
        <f>K21+K24+K27</f>
        <v>4293018.33</v>
      </c>
      <c r="L28" s="174"/>
      <c r="M28" s="174"/>
      <c r="N28" s="174"/>
      <c r="O28" s="174"/>
      <c r="P28" s="174"/>
      <c r="Q28" s="37">
        <f>Q21+Q24+Q27</f>
        <v>1151018.33</v>
      </c>
      <c r="R28" s="174"/>
      <c r="S28" s="174"/>
      <c r="U28" s="1"/>
      <c r="V28" s="1"/>
    </row>
    <row r="29" spans="1:27" ht="21" customHeight="1" x14ac:dyDescent="0.25">
      <c r="A29" s="175" t="s">
        <v>262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41">
        <f>'1 квартал 2024'!K114+'2 квартал 2024'!K29+'3 квартал 2024'!K19+'4 квартал 2024'!K28</f>
        <v>265577876.47000006</v>
      </c>
      <c r="L29" s="174"/>
      <c r="M29" s="174"/>
      <c r="N29" s="174"/>
      <c r="O29" s="174"/>
      <c r="P29" s="174"/>
      <c r="Q29" s="41">
        <f>'1 квартал 2024'!Q114+'2 квартал 2024'!Q29+'3 квартал 2024'!Q19+'4 квартал 2024'!Q28</f>
        <v>2660995.9300000002</v>
      </c>
      <c r="R29" s="174"/>
      <c r="S29" s="174"/>
      <c r="U29" s="45"/>
      <c r="V29" s="45"/>
    </row>
    <row r="31" spans="1:27" x14ac:dyDescent="0.25">
      <c r="A31" s="150" t="s">
        <v>409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42"/>
    </row>
    <row r="32" spans="1:27" ht="0.75" customHeight="1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42"/>
    </row>
    <row r="33" spans="1:21" ht="10.5" customHeight="1" x14ac:dyDescent="0.25">
      <c r="D33" s="42" t="s">
        <v>46</v>
      </c>
      <c r="Q33" s="42" t="s">
        <v>46</v>
      </c>
      <c r="T33" s="42"/>
    </row>
    <row r="34" spans="1:21" ht="15" customHeight="1" x14ac:dyDescent="0.25">
      <c r="A34" s="150" t="s">
        <v>410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42"/>
    </row>
    <row r="35" spans="1:21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42"/>
    </row>
    <row r="37" spans="1:21" ht="15" customHeight="1" x14ac:dyDescent="0.25">
      <c r="A37" s="152" t="s">
        <v>0</v>
      </c>
      <c r="B37" s="147" t="s">
        <v>1</v>
      </c>
      <c r="C37" s="147" t="s">
        <v>2</v>
      </c>
      <c r="D37" s="144" t="s">
        <v>21</v>
      </c>
      <c r="E37" s="146"/>
      <c r="F37" s="146"/>
      <c r="G37" s="146"/>
      <c r="H37" s="146"/>
      <c r="I37" s="146"/>
      <c r="J37" s="146"/>
      <c r="K37" s="146"/>
      <c r="L37" s="146"/>
      <c r="M37" s="145"/>
      <c r="N37" s="147" t="s">
        <v>15</v>
      </c>
      <c r="O37" s="147" t="s">
        <v>16</v>
      </c>
      <c r="P37" s="147" t="s">
        <v>18</v>
      </c>
      <c r="Q37" s="147" t="s">
        <v>251</v>
      </c>
      <c r="R37" s="147" t="s">
        <v>19</v>
      </c>
      <c r="S37" s="147" t="s">
        <v>20</v>
      </c>
      <c r="T37" s="42"/>
    </row>
    <row r="38" spans="1:21" ht="53.25" customHeight="1" x14ac:dyDescent="0.25">
      <c r="A38" s="153"/>
      <c r="B38" s="148"/>
      <c r="C38" s="148"/>
      <c r="D38" s="147" t="s">
        <v>3</v>
      </c>
      <c r="E38" s="147" t="s">
        <v>4</v>
      </c>
      <c r="F38" s="144" t="s">
        <v>5</v>
      </c>
      <c r="G38" s="145"/>
      <c r="H38" s="152" t="s">
        <v>8</v>
      </c>
      <c r="I38" s="144" t="s">
        <v>9</v>
      </c>
      <c r="J38" s="145"/>
      <c r="K38" s="147" t="s">
        <v>11</v>
      </c>
      <c r="L38" s="144" t="s">
        <v>12</v>
      </c>
      <c r="M38" s="145"/>
      <c r="N38" s="148"/>
      <c r="O38" s="149"/>
      <c r="P38" s="149"/>
      <c r="Q38" s="148"/>
      <c r="R38" s="148"/>
      <c r="S38" s="148"/>
      <c r="T38" s="42"/>
      <c r="U38" s="43"/>
    </row>
    <row r="39" spans="1:21" ht="86.25" customHeight="1" x14ac:dyDescent="0.25">
      <c r="A39" s="154"/>
      <c r="B39" s="149"/>
      <c r="C39" s="149"/>
      <c r="D39" s="149"/>
      <c r="E39" s="149"/>
      <c r="F39" s="1" t="s">
        <v>6</v>
      </c>
      <c r="G39" s="39" t="s">
        <v>256</v>
      </c>
      <c r="H39" s="154"/>
      <c r="I39" s="1" t="s">
        <v>10</v>
      </c>
      <c r="J39" s="1" t="s">
        <v>7</v>
      </c>
      <c r="K39" s="149"/>
      <c r="L39" s="1" t="s">
        <v>13</v>
      </c>
      <c r="M39" s="1" t="s">
        <v>14</v>
      </c>
      <c r="N39" s="149"/>
      <c r="O39" s="1" t="s">
        <v>17</v>
      </c>
      <c r="P39" s="1" t="s">
        <v>17</v>
      </c>
      <c r="Q39" s="149"/>
      <c r="R39" s="149"/>
      <c r="S39" s="149"/>
      <c r="T39" s="42"/>
    </row>
    <row r="40" spans="1:21" x14ac:dyDescent="0.25">
      <c r="A40" s="1">
        <v>1</v>
      </c>
      <c r="B40" s="1">
        <v>2</v>
      </c>
      <c r="C40" s="1">
        <v>3</v>
      </c>
      <c r="D40" s="1">
        <v>4</v>
      </c>
      <c r="E40" s="1">
        <v>5</v>
      </c>
      <c r="F40" s="1">
        <v>6</v>
      </c>
      <c r="G40" s="1">
        <v>7</v>
      </c>
      <c r="H40" s="1">
        <v>8</v>
      </c>
      <c r="I40" s="1">
        <v>9</v>
      </c>
      <c r="J40" s="1">
        <v>10</v>
      </c>
      <c r="K40" s="1">
        <v>11</v>
      </c>
      <c r="L40" s="1">
        <v>12</v>
      </c>
      <c r="M40" s="1">
        <v>13</v>
      </c>
      <c r="N40" s="1">
        <v>14</v>
      </c>
      <c r="O40" s="1">
        <v>15</v>
      </c>
      <c r="P40" s="1">
        <v>16</v>
      </c>
      <c r="Q40" s="1">
        <v>17</v>
      </c>
      <c r="R40" s="1">
        <v>18</v>
      </c>
      <c r="S40" s="1">
        <v>21</v>
      </c>
      <c r="T40" s="42"/>
    </row>
    <row r="41" spans="1:21" ht="25.5" customHeight="1" x14ac:dyDescent="0.25">
      <c r="A41" s="1"/>
      <c r="B41" s="6"/>
      <c r="C41" s="6"/>
      <c r="D41" s="20"/>
      <c r="E41" s="9"/>
      <c r="F41" s="9"/>
      <c r="G41" s="10"/>
      <c r="H41" s="19"/>
      <c r="I41" s="12"/>
      <c r="J41" s="13"/>
      <c r="K41" s="21"/>
      <c r="L41" s="15"/>
      <c r="M41" s="15"/>
      <c r="N41" s="5"/>
      <c r="O41" s="4"/>
      <c r="P41" s="4"/>
      <c r="Q41" s="1"/>
      <c r="R41" s="1"/>
      <c r="S41" s="1"/>
      <c r="T41" s="42"/>
    </row>
    <row r="42" spans="1:21" ht="20.25" customHeight="1" x14ac:dyDescent="0.25">
      <c r="A42" s="164" t="s">
        <v>263</v>
      </c>
      <c r="B42" s="165"/>
      <c r="C42" s="165"/>
      <c r="D42" s="165"/>
      <c r="E42" s="165"/>
      <c r="F42" s="165"/>
      <c r="G42" s="165"/>
      <c r="H42" s="165"/>
      <c r="I42" s="165"/>
      <c r="J42" s="166"/>
      <c r="K42" s="41">
        <f>SUM(K41:K41)</f>
        <v>0</v>
      </c>
      <c r="L42" s="144"/>
      <c r="M42" s="146"/>
      <c r="N42" s="146"/>
      <c r="O42" s="146"/>
      <c r="P42" s="146"/>
      <c r="Q42" s="172"/>
      <c r="R42" s="172"/>
      <c r="S42" s="173"/>
      <c r="T42" s="42"/>
    </row>
    <row r="43" spans="1:21" ht="20.25" customHeight="1" x14ac:dyDescent="0.25">
      <c r="A43" s="164" t="s">
        <v>264</v>
      </c>
      <c r="B43" s="165"/>
      <c r="C43" s="165"/>
      <c r="D43" s="165"/>
      <c r="E43" s="165"/>
      <c r="F43" s="165"/>
      <c r="G43" s="165"/>
      <c r="H43" s="165"/>
      <c r="I43" s="165"/>
      <c r="J43" s="166"/>
      <c r="K43" s="41">
        <f>'1 квартал 2024'!K163+'2 квартал 2024'!K43+'3 квартал 2024'!K33+'4 квартал 2024'!K42</f>
        <v>130686211.73000002</v>
      </c>
      <c r="L43" s="144"/>
      <c r="M43" s="146"/>
      <c r="N43" s="146"/>
      <c r="O43" s="146"/>
      <c r="P43" s="146"/>
      <c r="Q43" s="172"/>
      <c r="R43" s="172"/>
      <c r="S43" s="173"/>
      <c r="T43" s="42"/>
    </row>
    <row r="45" spans="1:21" ht="21.75" customHeight="1" x14ac:dyDescent="0.25">
      <c r="D45" s="176" t="s">
        <v>236</v>
      </c>
      <c r="E45" s="176"/>
      <c r="F45" s="176"/>
      <c r="G45" s="176"/>
      <c r="H45" s="176"/>
      <c r="I45" s="176"/>
      <c r="J45" s="176"/>
      <c r="L45" s="43"/>
      <c r="M45" s="43"/>
      <c r="Q45" s="46"/>
      <c r="T45" s="42"/>
    </row>
    <row r="46" spans="1:21" ht="22.5" customHeight="1" x14ac:dyDescent="0.25">
      <c r="L46" s="43"/>
      <c r="M46" s="43"/>
    </row>
    <row r="47" spans="1:21" x14ac:dyDescent="0.25">
      <c r="L47" s="43"/>
      <c r="M47" s="43"/>
    </row>
    <row r="48" spans="1:21" x14ac:dyDescent="0.25">
      <c r="L48" s="43"/>
      <c r="M48" s="43"/>
    </row>
    <row r="49" spans="12:13" x14ac:dyDescent="0.25">
      <c r="L49" s="43"/>
      <c r="M49" s="43"/>
    </row>
  </sheetData>
  <autoFilter ref="A16:V29" xr:uid="{00000000-0009-0000-0000-000003000000}"/>
  <mergeCells count="75">
    <mergeCell ref="A5:C5"/>
    <mergeCell ref="D5:E5"/>
    <mergeCell ref="A6:C6"/>
    <mergeCell ref="F1:I3"/>
    <mergeCell ref="L1:O3"/>
    <mergeCell ref="D6:E6"/>
    <mergeCell ref="A7:C7"/>
    <mergeCell ref="D7:E7"/>
    <mergeCell ref="P13:P14"/>
    <mergeCell ref="I14:J14"/>
    <mergeCell ref="A8:C8"/>
    <mergeCell ref="N13:N15"/>
    <mergeCell ref="D8:E8"/>
    <mergeCell ref="K14:K15"/>
    <mergeCell ref="A9:C9"/>
    <mergeCell ref="D9:E9"/>
    <mergeCell ref="A10:C10"/>
    <mergeCell ref="D10:E10"/>
    <mergeCell ref="A11:C11"/>
    <mergeCell ref="D11:E11"/>
    <mergeCell ref="A13:A15"/>
    <mergeCell ref="B13:B15"/>
    <mergeCell ref="F14:G14"/>
    <mergeCell ref="O13:O14"/>
    <mergeCell ref="D45:J45"/>
    <mergeCell ref="O37:O38"/>
    <mergeCell ref="L38:M38"/>
    <mergeCell ref="N37:N39"/>
    <mergeCell ref="A43:J43"/>
    <mergeCell ref="A42:J42"/>
    <mergeCell ref="K38:K39"/>
    <mergeCell ref="L43:S43"/>
    <mergeCell ref="D38:D39"/>
    <mergeCell ref="E38:E39"/>
    <mergeCell ref="F38:G38"/>
    <mergeCell ref="P37:P38"/>
    <mergeCell ref="B37:B39"/>
    <mergeCell ref="A37:A39"/>
    <mergeCell ref="S13:S15"/>
    <mergeCell ref="L14:M14"/>
    <mergeCell ref="Q13:Q15"/>
    <mergeCell ref="A22:S22"/>
    <mergeCell ref="L24:P24"/>
    <mergeCell ref="A24:J24"/>
    <mergeCell ref="A21:J21"/>
    <mergeCell ref="L21:P21"/>
    <mergeCell ref="R21:S21"/>
    <mergeCell ref="A17:S17"/>
    <mergeCell ref="R13:R15"/>
    <mergeCell ref="C13:C15"/>
    <mergeCell ref="D13:M13"/>
    <mergeCell ref="H14:H15"/>
    <mergeCell ref="D14:D15"/>
    <mergeCell ref="E14:E15"/>
    <mergeCell ref="L42:S42"/>
    <mergeCell ref="C37:C39"/>
    <mergeCell ref="D37:M37"/>
    <mergeCell ref="S37:S39"/>
    <mergeCell ref="R28:S28"/>
    <mergeCell ref="R29:S29"/>
    <mergeCell ref="A31:S32"/>
    <mergeCell ref="A34:S35"/>
    <mergeCell ref="A29:J29"/>
    <mergeCell ref="H38:H39"/>
    <mergeCell ref="I38:J38"/>
    <mergeCell ref="L28:P28"/>
    <mergeCell ref="A28:J28"/>
    <mergeCell ref="L29:P29"/>
    <mergeCell ref="Q37:Q39"/>
    <mergeCell ref="R37:R39"/>
    <mergeCell ref="L27:P27"/>
    <mergeCell ref="R27:S27"/>
    <mergeCell ref="A25:S25"/>
    <mergeCell ref="A27:J27"/>
    <mergeCell ref="R24:S24"/>
  </mergeCells>
  <hyperlinks>
    <hyperlink ref="D8" r:id="rId1" xr:uid="{00000000-0004-0000-0300-000000000000}"/>
  </hyperlinks>
  <pageMargins left="0.70866141732283472" right="0.70866141732283472" top="0.74803149606299213" bottom="0.74803149606299213" header="0.31496062992125984" footer="0.31496062992125984"/>
  <pageSetup paperSize="8" scale="62" fitToHeight="9999" orientation="landscape" r:id="rId2"/>
  <ignoredErrors>
    <ignoredError sqref="K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0"/>
  <sheetViews>
    <sheetView topLeftCell="A26" zoomScale="90" zoomScaleNormal="90" workbookViewId="0">
      <selection activeCell="H32" sqref="H32"/>
    </sheetView>
  </sheetViews>
  <sheetFormatPr defaultRowHeight="12.75" x14ac:dyDescent="0.25"/>
  <cols>
    <col min="1" max="1" width="8" style="47" customWidth="1"/>
    <col min="2" max="2" width="11.7109375" style="47" customWidth="1"/>
    <col min="3" max="3" width="13.42578125" style="47" customWidth="1"/>
    <col min="4" max="4" width="28" style="47" customWidth="1"/>
    <col min="5" max="5" width="27" style="47" customWidth="1"/>
    <col min="6" max="6" width="8.140625" style="47" customWidth="1"/>
    <col min="7" max="7" width="8.5703125" style="47" customWidth="1"/>
    <col min="8" max="8" width="10.42578125" style="47" customWidth="1"/>
    <col min="9" max="9" width="14" style="47" customWidth="1"/>
    <col min="10" max="10" width="17.7109375" style="47" customWidth="1"/>
    <col min="11" max="11" width="18.28515625" style="47" customWidth="1"/>
    <col min="12" max="12" width="16.5703125" style="47" customWidth="1"/>
    <col min="13" max="13" width="16" style="47" customWidth="1"/>
    <col min="14" max="14" width="16.7109375" style="47" customWidth="1"/>
    <col min="15" max="15" width="18" style="47" customWidth="1"/>
    <col min="16" max="16" width="13.140625" style="47" customWidth="1"/>
    <col min="17" max="17" width="20.42578125" style="47" customWidth="1"/>
    <col min="18" max="18" width="14.85546875" style="47" customWidth="1"/>
    <col min="19" max="19" width="13.28515625" style="47" customWidth="1"/>
    <col min="20" max="20" width="14.5703125" style="47" customWidth="1"/>
    <col min="21" max="21" width="20" style="47" customWidth="1"/>
    <col min="22" max="22" width="10.5703125" style="3" hidden="1" customWidth="1"/>
    <col min="23" max="23" width="16.28515625" style="47" hidden="1" customWidth="1"/>
    <col min="24" max="24" width="16.42578125" style="47" hidden="1" customWidth="1"/>
    <col min="25" max="16384" width="9.140625" style="47"/>
  </cols>
  <sheetData>
    <row r="1" spans="1:22" x14ac:dyDescent="0.25">
      <c r="E1" s="150" t="s">
        <v>343</v>
      </c>
      <c r="F1" s="177"/>
      <c r="G1" s="177"/>
      <c r="H1" s="177"/>
      <c r="I1" s="177"/>
      <c r="J1" s="177"/>
      <c r="K1" s="177"/>
      <c r="L1" s="150"/>
      <c r="M1" s="150"/>
      <c r="N1" s="150"/>
      <c r="O1" s="150"/>
      <c r="V1" s="47"/>
    </row>
    <row r="2" spans="1:22" x14ac:dyDescent="0.25">
      <c r="E2" s="177"/>
      <c r="F2" s="177"/>
      <c r="G2" s="177"/>
      <c r="H2" s="177"/>
      <c r="I2" s="177"/>
      <c r="J2" s="177"/>
      <c r="K2" s="177"/>
      <c r="L2" s="150"/>
      <c r="M2" s="150"/>
      <c r="N2" s="150"/>
      <c r="O2" s="150"/>
      <c r="V2" s="47"/>
    </row>
    <row r="3" spans="1:22" x14ac:dyDescent="0.25">
      <c r="E3" s="177"/>
      <c r="F3" s="177"/>
      <c r="G3" s="177"/>
      <c r="H3" s="177"/>
      <c r="I3" s="177"/>
      <c r="J3" s="177"/>
      <c r="K3" s="177"/>
      <c r="L3" s="150"/>
      <c r="M3" s="150"/>
      <c r="N3" s="150"/>
      <c r="O3" s="150"/>
      <c r="V3" s="47"/>
    </row>
    <row r="5" spans="1:22" x14ac:dyDescent="0.25">
      <c r="A5" s="131" t="s">
        <v>22</v>
      </c>
      <c r="B5" s="121"/>
      <c r="C5" s="122"/>
      <c r="D5" s="131" t="s">
        <v>23</v>
      </c>
      <c r="E5" s="122"/>
      <c r="J5" s="47" t="s">
        <v>63</v>
      </c>
      <c r="L5" s="47" t="s">
        <v>46</v>
      </c>
      <c r="V5" s="47"/>
    </row>
    <row r="6" spans="1:22" x14ac:dyDescent="0.25">
      <c r="A6" s="131" t="s">
        <v>24</v>
      </c>
      <c r="B6" s="121"/>
      <c r="C6" s="122"/>
      <c r="D6" s="131" t="s">
        <v>25</v>
      </c>
      <c r="E6" s="122"/>
      <c r="M6" s="47" t="s">
        <v>46</v>
      </c>
      <c r="V6" s="47"/>
    </row>
    <row r="7" spans="1:22" x14ac:dyDescent="0.25">
      <c r="A7" s="131" t="s">
        <v>26</v>
      </c>
      <c r="B7" s="121"/>
      <c r="C7" s="122"/>
      <c r="D7" s="131" t="s">
        <v>27</v>
      </c>
      <c r="E7" s="122"/>
      <c r="M7" s="47" t="s">
        <v>63</v>
      </c>
      <c r="N7" s="47" t="s">
        <v>46</v>
      </c>
      <c r="V7" s="47"/>
    </row>
    <row r="8" spans="1:22" ht="12.75" customHeight="1" x14ac:dyDescent="0.25">
      <c r="A8" s="131" t="s">
        <v>26</v>
      </c>
      <c r="B8" s="121"/>
      <c r="C8" s="122"/>
      <c r="D8" s="143" t="s">
        <v>29</v>
      </c>
      <c r="E8" s="122"/>
      <c r="V8" s="47"/>
    </row>
    <row r="9" spans="1:22" x14ac:dyDescent="0.25">
      <c r="A9" s="131" t="s">
        <v>30</v>
      </c>
      <c r="B9" s="121"/>
      <c r="C9" s="122"/>
      <c r="D9" s="131">
        <v>8601029263</v>
      </c>
      <c r="E9" s="122"/>
      <c r="V9" s="47"/>
    </row>
    <row r="10" spans="1:22" x14ac:dyDescent="0.25">
      <c r="A10" s="131" t="s">
        <v>31</v>
      </c>
      <c r="B10" s="121"/>
      <c r="C10" s="122"/>
      <c r="D10" s="131">
        <v>860101001</v>
      </c>
      <c r="E10" s="122"/>
      <c r="V10" s="47"/>
    </row>
    <row r="11" spans="1:22" x14ac:dyDescent="0.25">
      <c r="A11" s="131" t="s">
        <v>32</v>
      </c>
      <c r="B11" s="121"/>
      <c r="C11" s="122"/>
      <c r="D11" s="140">
        <v>71131000000</v>
      </c>
      <c r="E11" s="122"/>
      <c r="V11" s="47"/>
    </row>
    <row r="14" spans="1:22" ht="23.25" customHeight="1" x14ac:dyDescent="0.25">
      <c r="A14" s="178" t="s">
        <v>0</v>
      </c>
      <c r="B14" s="181" t="s">
        <v>1</v>
      </c>
      <c r="C14" s="181" t="s">
        <v>2</v>
      </c>
      <c r="D14" s="184" t="s">
        <v>21</v>
      </c>
      <c r="E14" s="185"/>
      <c r="F14" s="185"/>
      <c r="G14" s="185"/>
      <c r="H14" s="185"/>
      <c r="I14" s="185"/>
      <c r="J14" s="185"/>
      <c r="K14" s="185"/>
      <c r="L14" s="185"/>
      <c r="M14" s="186"/>
      <c r="N14" s="181" t="s">
        <v>15</v>
      </c>
      <c r="O14" s="190" t="s">
        <v>16</v>
      </c>
      <c r="P14" s="192" t="s">
        <v>18</v>
      </c>
      <c r="Q14" s="187"/>
      <c r="R14" s="187"/>
      <c r="S14" s="187"/>
      <c r="T14" s="187"/>
      <c r="U14" s="187"/>
      <c r="V14" s="47"/>
    </row>
    <row r="15" spans="1:22" ht="71.25" customHeight="1" x14ac:dyDescent="0.25">
      <c r="A15" s="179"/>
      <c r="B15" s="182"/>
      <c r="C15" s="182"/>
      <c r="D15" s="181" t="s">
        <v>3</v>
      </c>
      <c r="E15" s="181" t="s">
        <v>4</v>
      </c>
      <c r="F15" s="184" t="s">
        <v>5</v>
      </c>
      <c r="G15" s="186"/>
      <c r="H15" s="178" t="s">
        <v>8</v>
      </c>
      <c r="I15" s="184" t="s">
        <v>9</v>
      </c>
      <c r="J15" s="186"/>
      <c r="K15" s="181" t="s">
        <v>11</v>
      </c>
      <c r="L15" s="184" t="s">
        <v>12</v>
      </c>
      <c r="M15" s="186"/>
      <c r="N15" s="182"/>
      <c r="O15" s="191"/>
      <c r="P15" s="193"/>
      <c r="Q15" s="188"/>
      <c r="R15" s="188"/>
      <c r="S15" s="188"/>
      <c r="T15" s="188"/>
      <c r="U15" s="188"/>
      <c r="V15" s="47"/>
    </row>
    <row r="16" spans="1:22" ht="88.5" customHeight="1" x14ac:dyDescent="0.25">
      <c r="A16" s="180"/>
      <c r="B16" s="183"/>
      <c r="C16" s="183"/>
      <c r="D16" s="189"/>
      <c r="E16" s="189"/>
      <c r="F16" s="48" t="s">
        <v>6</v>
      </c>
      <c r="G16" s="48" t="s">
        <v>7</v>
      </c>
      <c r="H16" s="139"/>
      <c r="I16" s="48" t="s">
        <v>10</v>
      </c>
      <c r="J16" s="48" t="s">
        <v>7</v>
      </c>
      <c r="K16" s="189"/>
      <c r="L16" s="22" t="s">
        <v>13</v>
      </c>
      <c r="M16" s="22" t="s">
        <v>14</v>
      </c>
      <c r="N16" s="183"/>
      <c r="O16" s="49" t="s">
        <v>17</v>
      </c>
      <c r="P16" s="22" t="s">
        <v>17</v>
      </c>
      <c r="Q16" s="188"/>
      <c r="R16" s="188"/>
      <c r="S16" s="188"/>
      <c r="T16" s="188"/>
      <c r="U16" s="188"/>
      <c r="V16" s="47"/>
    </row>
    <row r="17" spans="1:26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1"/>
      <c r="R17" s="51"/>
      <c r="S17" s="51"/>
      <c r="T17" s="51"/>
      <c r="U17" s="51"/>
      <c r="V17" s="2"/>
      <c r="W17" s="2"/>
      <c r="X17" s="2"/>
      <c r="Y17" s="2"/>
      <c r="Z17" s="2"/>
    </row>
    <row r="18" spans="1:26" ht="15" x14ac:dyDescent="0.25">
      <c r="A18" s="202" t="s">
        <v>217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52"/>
      <c r="R18" s="52"/>
      <c r="S18" s="52"/>
      <c r="T18" s="52"/>
      <c r="U18" s="52"/>
      <c r="V18" s="2"/>
      <c r="W18" s="2"/>
      <c r="X18" s="2"/>
      <c r="Y18" s="2"/>
      <c r="Z18" s="2"/>
    </row>
    <row r="19" spans="1:26" ht="15" x14ac:dyDescent="0.25">
      <c r="A19" s="204" t="s">
        <v>182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52"/>
      <c r="R19" s="52"/>
      <c r="S19" s="52"/>
      <c r="T19" s="52"/>
      <c r="U19" s="52"/>
      <c r="V19" s="2"/>
      <c r="W19" s="2"/>
      <c r="X19" s="2"/>
      <c r="Y19" s="2"/>
      <c r="Z19" s="2"/>
    </row>
    <row r="20" spans="1:26" ht="70.5" customHeight="1" x14ac:dyDescent="0.25">
      <c r="A20" s="22">
        <v>1</v>
      </c>
      <c r="B20" s="6" t="s">
        <v>64</v>
      </c>
      <c r="C20" s="6" t="s">
        <v>109</v>
      </c>
      <c r="D20" s="62" t="s">
        <v>168</v>
      </c>
      <c r="E20" s="8" t="s">
        <v>180</v>
      </c>
      <c r="F20" s="9">
        <v>168</v>
      </c>
      <c r="G20" s="10" t="s">
        <v>108</v>
      </c>
      <c r="H20" s="11">
        <v>8150</v>
      </c>
      <c r="I20" s="12">
        <v>71100000000</v>
      </c>
      <c r="J20" s="13" t="s">
        <v>40</v>
      </c>
      <c r="K20" s="14">
        <v>53107390</v>
      </c>
      <c r="L20" s="15" t="s">
        <v>182</v>
      </c>
      <c r="M20" s="8" t="s">
        <v>208</v>
      </c>
      <c r="N20" s="5" t="s">
        <v>65</v>
      </c>
      <c r="O20" s="4" t="s">
        <v>37</v>
      </c>
      <c r="P20" s="16" t="s">
        <v>37</v>
      </c>
      <c r="Q20" s="40"/>
      <c r="R20" s="40"/>
      <c r="S20" s="40"/>
      <c r="T20" s="40"/>
      <c r="U20" s="40"/>
      <c r="V20" s="2"/>
      <c r="W20" s="2"/>
      <c r="X20" s="2"/>
      <c r="Y20" s="2"/>
      <c r="Z20" s="2"/>
    </row>
    <row r="21" spans="1:26" ht="57.75" customHeight="1" x14ac:dyDescent="0.25">
      <c r="A21" s="22">
        <v>2</v>
      </c>
      <c r="B21" s="6" t="s">
        <v>39</v>
      </c>
      <c r="C21" s="6" t="s">
        <v>114</v>
      </c>
      <c r="D21" s="101" t="s">
        <v>169</v>
      </c>
      <c r="E21" s="9" t="s">
        <v>115</v>
      </c>
      <c r="F21" s="9">
        <v>168</v>
      </c>
      <c r="G21" s="10" t="s">
        <v>108</v>
      </c>
      <c r="H21" s="19">
        <v>4000</v>
      </c>
      <c r="I21" s="12">
        <v>71100000000</v>
      </c>
      <c r="J21" s="13" t="s">
        <v>165</v>
      </c>
      <c r="K21" s="21">
        <v>3080000</v>
      </c>
      <c r="L21" s="15" t="s">
        <v>182</v>
      </c>
      <c r="M21" s="8" t="s">
        <v>208</v>
      </c>
      <c r="N21" s="5" t="s">
        <v>36</v>
      </c>
      <c r="O21" s="4" t="s">
        <v>37</v>
      </c>
      <c r="P21" s="16" t="s">
        <v>37</v>
      </c>
      <c r="Q21" s="40"/>
      <c r="R21" s="40"/>
      <c r="S21" s="40"/>
      <c r="T21" s="40"/>
      <c r="U21" s="40"/>
      <c r="V21" s="47"/>
    </row>
    <row r="22" spans="1:26" ht="75" customHeight="1" x14ac:dyDescent="0.25">
      <c r="A22" s="22">
        <v>3</v>
      </c>
      <c r="B22" s="79" t="s">
        <v>75</v>
      </c>
      <c r="C22" s="79" t="s">
        <v>76</v>
      </c>
      <c r="D22" s="101" t="s">
        <v>77</v>
      </c>
      <c r="E22" s="73" t="s">
        <v>72</v>
      </c>
      <c r="F22" s="73">
        <v>876</v>
      </c>
      <c r="G22" s="74" t="s">
        <v>33</v>
      </c>
      <c r="H22" s="75">
        <v>1</v>
      </c>
      <c r="I22" s="76">
        <v>71131000000</v>
      </c>
      <c r="J22" s="77" t="s">
        <v>38</v>
      </c>
      <c r="K22" s="63">
        <v>1898400</v>
      </c>
      <c r="L22" s="110" t="s">
        <v>182</v>
      </c>
      <c r="M22" s="100" t="s">
        <v>208</v>
      </c>
      <c r="N22" s="68" t="s">
        <v>41</v>
      </c>
      <c r="O22" s="68" t="s">
        <v>37</v>
      </c>
      <c r="P22" s="33" t="s">
        <v>37</v>
      </c>
      <c r="Q22" s="40"/>
      <c r="R22" s="40"/>
      <c r="S22" s="40"/>
      <c r="T22" s="40"/>
      <c r="U22" s="40"/>
      <c r="V22" s="47"/>
    </row>
    <row r="23" spans="1:26" ht="21" customHeight="1" x14ac:dyDescent="0.25">
      <c r="A23" s="194" t="s">
        <v>219</v>
      </c>
      <c r="B23" s="195"/>
      <c r="C23" s="195"/>
      <c r="D23" s="195"/>
      <c r="E23" s="195"/>
      <c r="F23" s="195"/>
      <c r="G23" s="195"/>
      <c r="H23" s="195"/>
      <c r="I23" s="195"/>
      <c r="J23" s="196"/>
      <c r="K23" s="53">
        <f>SUM(K20:K22)</f>
        <v>58085790</v>
      </c>
      <c r="L23" s="197"/>
      <c r="M23" s="198"/>
      <c r="N23" s="198"/>
      <c r="O23" s="198"/>
      <c r="P23" s="199"/>
      <c r="Q23" s="40"/>
      <c r="R23" s="40"/>
      <c r="S23" s="40"/>
      <c r="T23" s="40"/>
      <c r="U23" s="40"/>
    </row>
    <row r="24" spans="1:26" ht="21.75" customHeight="1" x14ac:dyDescent="0.25">
      <c r="A24" s="159" t="s">
        <v>220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40"/>
      <c r="R24" s="40"/>
      <c r="S24" s="40"/>
      <c r="T24" s="40"/>
      <c r="U24" s="40"/>
    </row>
    <row r="25" spans="1:26" ht="59.25" customHeight="1" x14ac:dyDescent="0.25">
      <c r="A25" s="5">
        <v>4</v>
      </c>
      <c r="B25" s="81" t="s">
        <v>64</v>
      </c>
      <c r="C25" s="81" t="s">
        <v>79</v>
      </c>
      <c r="D25" s="112" t="s">
        <v>86</v>
      </c>
      <c r="E25" s="82" t="s">
        <v>80</v>
      </c>
      <c r="F25" s="83">
        <v>876</v>
      </c>
      <c r="G25" s="84" t="s">
        <v>33</v>
      </c>
      <c r="H25" s="85">
        <v>1</v>
      </c>
      <c r="I25" s="85">
        <v>71100000000</v>
      </c>
      <c r="J25" s="86" t="s">
        <v>40</v>
      </c>
      <c r="K25" s="87">
        <v>3800000</v>
      </c>
      <c r="L25" s="88" t="s">
        <v>220</v>
      </c>
      <c r="M25" s="88" t="s">
        <v>208</v>
      </c>
      <c r="N25" s="88" t="s">
        <v>41</v>
      </c>
      <c r="O25" s="88" t="s">
        <v>37</v>
      </c>
      <c r="P25" s="89" t="s">
        <v>37</v>
      </c>
      <c r="Q25" s="40"/>
      <c r="R25" s="40"/>
      <c r="S25" s="40"/>
      <c r="T25" s="40"/>
      <c r="U25" s="40"/>
    </row>
    <row r="26" spans="1:26" ht="21" customHeight="1" x14ac:dyDescent="0.25">
      <c r="A26" s="194" t="s">
        <v>347</v>
      </c>
      <c r="B26" s="195"/>
      <c r="C26" s="195"/>
      <c r="D26" s="195"/>
      <c r="E26" s="195"/>
      <c r="F26" s="195"/>
      <c r="G26" s="195"/>
      <c r="H26" s="195"/>
      <c r="I26" s="195"/>
      <c r="J26" s="196"/>
      <c r="K26" s="53">
        <f>K25</f>
        <v>3800000</v>
      </c>
      <c r="L26" s="197"/>
      <c r="M26" s="198"/>
      <c r="N26" s="198"/>
      <c r="O26" s="198"/>
      <c r="P26" s="199"/>
      <c r="Q26" s="40"/>
      <c r="R26" s="40"/>
      <c r="S26" s="40"/>
      <c r="T26" s="40"/>
      <c r="U26" s="40"/>
    </row>
    <row r="27" spans="1:26" ht="19.5" customHeight="1" x14ac:dyDescent="0.25">
      <c r="A27" s="164" t="s">
        <v>218</v>
      </c>
      <c r="B27" s="195"/>
      <c r="C27" s="195"/>
      <c r="D27" s="195"/>
      <c r="E27" s="195"/>
      <c r="F27" s="195"/>
      <c r="G27" s="195"/>
      <c r="H27" s="195"/>
      <c r="I27" s="195"/>
      <c r="J27" s="196"/>
      <c r="K27" s="53">
        <f>K23+K26</f>
        <v>61885790</v>
      </c>
      <c r="L27" s="197"/>
      <c r="M27" s="198"/>
      <c r="N27" s="198"/>
      <c r="O27" s="198"/>
      <c r="P27" s="199"/>
      <c r="Q27" s="54"/>
      <c r="R27" s="54"/>
      <c r="S27" s="54"/>
      <c r="T27" s="54"/>
      <c r="U27" s="54"/>
    </row>
    <row r="28" spans="1:26" ht="21.75" customHeight="1" x14ac:dyDescent="0.25">
      <c r="A28" s="208" t="s">
        <v>344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9"/>
      <c r="Q28" s="55"/>
      <c r="R28" s="55"/>
      <c r="S28" s="55"/>
      <c r="T28" s="55"/>
      <c r="U28" s="55"/>
    </row>
    <row r="29" spans="1:26" ht="21" customHeight="1" x14ac:dyDescent="0.25">
      <c r="A29" s="159" t="s">
        <v>221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40"/>
      <c r="R29" s="40"/>
      <c r="S29" s="40"/>
      <c r="T29" s="40"/>
      <c r="U29" s="40"/>
    </row>
    <row r="30" spans="1:26" ht="76.5" customHeight="1" x14ac:dyDescent="0.25">
      <c r="A30" s="22">
        <v>1</v>
      </c>
      <c r="B30" s="6" t="s">
        <v>64</v>
      </c>
      <c r="C30" s="6" t="s">
        <v>109</v>
      </c>
      <c r="D30" s="62" t="s">
        <v>168</v>
      </c>
      <c r="E30" s="8" t="s">
        <v>180</v>
      </c>
      <c r="F30" s="9">
        <v>168</v>
      </c>
      <c r="G30" s="10" t="s">
        <v>108</v>
      </c>
      <c r="H30" s="11">
        <v>8150</v>
      </c>
      <c r="I30" s="12">
        <v>71100000000</v>
      </c>
      <c r="J30" s="13" t="s">
        <v>40</v>
      </c>
      <c r="K30" s="14">
        <v>53107390</v>
      </c>
      <c r="L30" s="15" t="s">
        <v>221</v>
      </c>
      <c r="M30" s="8" t="s">
        <v>345</v>
      </c>
      <c r="N30" s="5" t="s">
        <v>65</v>
      </c>
      <c r="O30" s="4" t="s">
        <v>37</v>
      </c>
      <c r="P30" s="16" t="s">
        <v>37</v>
      </c>
      <c r="Q30" s="40"/>
      <c r="R30" s="40"/>
      <c r="S30" s="40"/>
      <c r="T30" s="40"/>
      <c r="U30" s="40"/>
    </row>
    <row r="31" spans="1:26" ht="59.25" customHeight="1" x14ac:dyDescent="0.25">
      <c r="A31" s="22">
        <v>2</v>
      </c>
      <c r="B31" s="6" t="s">
        <v>39</v>
      </c>
      <c r="C31" s="6" t="s">
        <v>114</v>
      </c>
      <c r="D31" s="101" t="s">
        <v>169</v>
      </c>
      <c r="E31" s="9" t="s">
        <v>115</v>
      </c>
      <c r="F31" s="9">
        <v>168</v>
      </c>
      <c r="G31" s="10" t="s">
        <v>108</v>
      </c>
      <c r="H31" s="19">
        <v>4000</v>
      </c>
      <c r="I31" s="12">
        <v>71100000000</v>
      </c>
      <c r="J31" s="13" t="s">
        <v>165</v>
      </c>
      <c r="K31" s="21">
        <v>3080000</v>
      </c>
      <c r="L31" s="15" t="s">
        <v>221</v>
      </c>
      <c r="M31" s="8" t="s">
        <v>345</v>
      </c>
      <c r="N31" s="5" t="s">
        <v>36</v>
      </c>
      <c r="O31" s="4" t="s">
        <v>37</v>
      </c>
      <c r="P31" s="16" t="s">
        <v>37</v>
      </c>
      <c r="Q31" s="40"/>
      <c r="R31" s="40"/>
      <c r="S31" s="40"/>
      <c r="T31" s="40"/>
      <c r="U31" s="40"/>
    </row>
    <row r="32" spans="1:26" ht="75.75" customHeight="1" x14ac:dyDescent="0.25">
      <c r="A32" s="22">
        <v>3</v>
      </c>
      <c r="B32" s="79" t="s">
        <v>75</v>
      </c>
      <c r="C32" s="79" t="s">
        <v>76</v>
      </c>
      <c r="D32" s="101" t="s">
        <v>77</v>
      </c>
      <c r="E32" s="73" t="s">
        <v>72</v>
      </c>
      <c r="F32" s="73">
        <v>876</v>
      </c>
      <c r="G32" s="74" t="s">
        <v>33</v>
      </c>
      <c r="H32" s="75">
        <v>1</v>
      </c>
      <c r="I32" s="76">
        <v>71131000000</v>
      </c>
      <c r="J32" s="77" t="s">
        <v>38</v>
      </c>
      <c r="K32" s="63">
        <v>1898400</v>
      </c>
      <c r="L32" s="110" t="s">
        <v>221</v>
      </c>
      <c r="M32" s="100" t="s">
        <v>345</v>
      </c>
      <c r="N32" s="68" t="s">
        <v>41</v>
      </c>
      <c r="O32" s="68" t="s">
        <v>37</v>
      </c>
      <c r="P32" s="33" t="s">
        <v>37</v>
      </c>
      <c r="Q32" s="40"/>
      <c r="R32" s="40"/>
      <c r="S32" s="40"/>
      <c r="T32" s="40"/>
      <c r="U32" s="40"/>
    </row>
    <row r="33" spans="1:22" ht="15" x14ac:dyDescent="0.25">
      <c r="A33" s="194" t="s">
        <v>348</v>
      </c>
      <c r="B33" s="195"/>
      <c r="C33" s="195"/>
      <c r="D33" s="195"/>
      <c r="E33" s="195"/>
      <c r="F33" s="195"/>
      <c r="G33" s="195"/>
      <c r="H33" s="195"/>
      <c r="I33" s="195"/>
      <c r="J33" s="196"/>
      <c r="K33" s="53">
        <f>SUM(K30:K32)</f>
        <v>58085790</v>
      </c>
      <c r="L33" s="197"/>
      <c r="M33" s="198"/>
      <c r="N33" s="198"/>
      <c r="O33" s="198"/>
      <c r="P33" s="199"/>
      <c r="Q33" s="40"/>
      <c r="R33" s="40"/>
      <c r="S33" s="40"/>
      <c r="T33" s="40"/>
      <c r="U33" s="40"/>
      <c r="V33" s="47"/>
    </row>
    <row r="34" spans="1:22" ht="15" x14ac:dyDescent="0.25">
      <c r="A34" s="159" t="s">
        <v>345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56"/>
      <c r="R34" s="56"/>
      <c r="S34" s="56"/>
      <c r="T34" s="56"/>
      <c r="U34" s="56"/>
      <c r="V34" s="47"/>
    </row>
    <row r="35" spans="1:22" ht="42.75" customHeight="1" x14ac:dyDescent="0.25">
      <c r="A35" s="5">
        <v>4</v>
      </c>
      <c r="B35" s="81" t="s">
        <v>64</v>
      </c>
      <c r="C35" s="81" t="s">
        <v>79</v>
      </c>
      <c r="D35" s="112" t="s">
        <v>86</v>
      </c>
      <c r="E35" s="82" t="s">
        <v>80</v>
      </c>
      <c r="F35" s="83">
        <v>876</v>
      </c>
      <c r="G35" s="84" t="s">
        <v>33</v>
      </c>
      <c r="H35" s="85">
        <v>1</v>
      </c>
      <c r="I35" s="85">
        <v>71100000000</v>
      </c>
      <c r="J35" s="86" t="s">
        <v>40</v>
      </c>
      <c r="K35" s="87">
        <v>3800000</v>
      </c>
      <c r="L35" s="88" t="s">
        <v>346</v>
      </c>
      <c r="M35" s="88" t="s">
        <v>345</v>
      </c>
      <c r="N35" s="88" t="s">
        <v>41</v>
      </c>
      <c r="O35" s="88" t="s">
        <v>37</v>
      </c>
      <c r="P35" s="89" t="s">
        <v>37</v>
      </c>
      <c r="V35" s="47"/>
    </row>
    <row r="36" spans="1:22" ht="15" x14ac:dyDescent="0.25">
      <c r="A36" s="194" t="s">
        <v>349</v>
      </c>
      <c r="B36" s="195"/>
      <c r="C36" s="195"/>
      <c r="D36" s="195"/>
      <c r="E36" s="195"/>
      <c r="F36" s="195"/>
      <c r="G36" s="195"/>
      <c r="H36" s="195"/>
      <c r="I36" s="195"/>
      <c r="J36" s="196"/>
      <c r="K36" s="53">
        <f>K35</f>
        <v>3800000</v>
      </c>
      <c r="L36" s="197"/>
      <c r="M36" s="198"/>
      <c r="N36" s="198"/>
      <c r="O36" s="198"/>
      <c r="P36" s="199"/>
      <c r="V36" s="47"/>
    </row>
    <row r="37" spans="1:22" ht="15" x14ac:dyDescent="0.25">
      <c r="A37" s="164" t="s">
        <v>350</v>
      </c>
      <c r="B37" s="195"/>
      <c r="C37" s="195"/>
      <c r="D37" s="195"/>
      <c r="E37" s="195"/>
      <c r="F37" s="195"/>
      <c r="G37" s="195"/>
      <c r="H37" s="195"/>
      <c r="I37" s="195"/>
      <c r="J37" s="196"/>
      <c r="K37" s="53">
        <f>K33+K36</f>
        <v>61885790</v>
      </c>
      <c r="L37" s="197"/>
      <c r="M37" s="198"/>
      <c r="N37" s="198"/>
      <c r="O37" s="198"/>
      <c r="P37" s="199"/>
      <c r="V37" s="47"/>
    </row>
    <row r="40" spans="1:22" ht="18.75" x14ac:dyDescent="0.25">
      <c r="D40" s="206" t="s">
        <v>351</v>
      </c>
      <c r="E40" s="206"/>
      <c r="F40" s="206"/>
      <c r="G40" s="206"/>
      <c r="H40" s="207"/>
      <c r="I40" s="207"/>
      <c r="J40" s="207"/>
      <c r="V40" s="47"/>
    </row>
  </sheetData>
  <mergeCells count="54">
    <mergeCell ref="D40:J40"/>
    <mergeCell ref="A28:P28"/>
    <mergeCell ref="A36:J36"/>
    <mergeCell ref="L36:P36"/>
    <mergeCell ref="A37:J37"/>
    <mergeCell ref="L37:P37"/>
    <mergeCell ref="A18:P18"/>
    <mergeCell ref="A19:P19"/>
    <mergeCell ref="A23:J23"/>
    <mergeCell ref="L23:P23"/>
    <mergeCell ref="A24:P24"/>
    <mergeCell ref="A26:J26"/>
    <mergeCell ref="L26:P26"/>
    <mergeCell ref="A27:J27"/>
    <mergeCell ref="L27:P27"/>
    <mergeCell ref="A34:P34"/>
    <mergeCell ref="A29:P29"/>
    <mergeCell ref="A33:J33"/>
    <mergeCell ref="L33:P33"/>
    <mergeCell ref="U14:U16"/>
    <mergeCell ref="D15:D16"/>
    <mergeCell ref="E15:E16"/>
    <mergeCell ref="F15:G15"/>
    <mergeCell ref="H15:H16"/>
    <mergeCell ref="I15:J15"/>
    <mergeCell ref="K15:K16"/>
    <mergeCell ref="L15:M15"/>
    <mergeCell ref="O14:O15"/>
    <mergeCell ref="P14:P15"/>
    <mergeCell ref="Q14:Q16"/>
    <mergeCell ref="R14:R16"/>
    <mergeCell ref="S14:S16"/>
    <mergeCell ref="T14:T16"/>
    <mergeCell ref="A14:A16"/>
    <mergeCell ref="B14:B16"/>
    <mergeCell ref="C14:C16"/>
    <mergeCell ref="D14:M14"/>
    <mergeCell ref="N14:N16"/>
    <mergeCell ref="A10:C10"/>
    <mergeCell ref="D10:E10"/>
    <mergeCell ref="A11:C11"/>
    <mergeCell ref="D11:E11"/>
    <mergeCell ref="A7:C7"/>
    <mergeCell ref="D7:E7"/>
    <mergeCell ref="A8:C8"/>
    <mergeCell ref="D8:E8"/>
    <mergeCell ref="A9:C9"/>
    <mergeCell ref="D9:E9"/>
    <mergeCell ref="L1:O3"/>
    <mergeCell ref="A5:C5"/>
    <mergeCell ref="D5:E5"/>
    <mergeCell ref="A6:C6"/>
    <mergeCell ref="D6:E6"/>
    <mergeCell ref="E1:K3"/>
  </mergeCells>
  <hyperlinks>
    <hyperlink ref="D8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3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2024</vt:lpstr>
      <vt:lpstr>2 квартал 2024</vt:lpstr>
      <vt:lpstr>3 квартал 2024</vt:lpstr>
      <vt:lpstr>4 квартал 2024</vt:lpstr>
      <vt:lpstr>Закупки у СМП на 25-26 гг.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2024-03-07T05:19:19Z</dcterms:modified>
</cp:coreProperties>
</file>