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585" windowWidth="14805" windowHeight="1530" activeTab="3"/>
  </bookViews>
  <sheets>
    <sheet name="1 квартал 2020" sheetId="1" r:id="rId1"/>
    <sheet name="2 квартал 2020" sheetId="2" r:id="rId2"/>
    <sheet name="3 квартал 2020" sheetId="3" r:id="rId3"/>
    <sheet name="4 квартал 2020" sheetId="4" r:id="rId4"/>
    <sheet name="Закупки у СМП на 21-22 гг." sheetId="5" r:id="rId5"/>
    <sheet name="Лист1" sheetId="6" r:id="rId6"/>
  </sheets>
  <definedNames>
    <definedName name="_xlnm._FilterDatabase" localSheetId="0" hidden="1">'1 квартал 2020'!$A$18:$X$144</definedName>
    <definedName name="_xlnm._FilterDatabase" localSheetId="1" hidden="1">'2 квартал 2020'!$A$15:$X$60</definedName>
    <definedName name="_xlnm._FilterDatabase" localSheetId="2" hidden="1">'3 квартал 2020'!$A$17:$X$43</definedName>
    <definedName name="_xlnm._FilterDatabase" localSheetId="3" hidden="1">'4 квартал 2020'!$A$17:$X$53</definedName>
  </definedNames>
  <calcPr calcId="144525"/>
</workbook>
</file>

<file path=xl/calcChain.xml><?xml version="1.0" encoding="utf-8"?>
<calcChain xmlns="http://schemas.openxmlformats.org/spreadsheetml/2006/main">
  <c r="K34" i="4" l="1"/>
  <c r="K28" i="4" l="1"/>
  <c r="K49" i="4"/>
  <c r="S43" i="3" l="1"/>
  <c r="K37" i="4" l="1"/>
  <c r="K25" i="4"/>
  <c r="K63" i="3" l="1"/>
  <c r="K33" i="3" l="1"/>
  <c r="K23" i="3" l="1"/>
  <c r="Q60" i="2"/>
  <c r="Q81" i="2"/>
  <c r="T41" i="3" l="1"/>
  <c r="T43" i="3" s="1"/>
  <c r="K42" i="3" l="1"/>
  <c r="K59" i="2" l="1"/>
  <c r="K56" i="2"/>
  <c r="K51" i="2"/>
  <c r="K48" i="2"/>
  <c r="K45" i="2"/>
  <c r="K41" i="2"/>
  <c r="K38" i="2"/>
  <c r="K35" i="2"/>
  <c r="K32" i="2"/>
  <c r="K28" i="2"/>
  <c r="K22" i="2"/>
  <c r="K19" i="2"/>
  <c r="K36" i="3"/>
  <c r="K29" i="3"/>
  <c r="K26" i="3"/>
  <c r="K60" i="2" l="1"/>
  <c r="K39" i="3"/>
  <c r="K43" i="3" s="1"/>
  <c r="K191" i="1" l="1"/>
  <c r="K81" i="2" l="1"/>
  <c r="K143" i="1"/>
  <c r="K140" i="1"/>
  <c r="K131" i="1"/>
  <c r="K128" i="1"/>
  <c r="K125" i="1"/>
  <c r="K119" i="1"/>
  <c r="K115" i="1"/>
  <c r="K110" i="1"/>
  <c r="K106" i="1"/>
  <c r="K103" i="1"/>
  <c r="K100" i="1"/>
  <c r="K95" i="1"/>
  <c r="K92" i="1"/>
  <c r="K89" i="1"/>
  <c r="K86" i="1"/>
  <c r="K82" i="1"/>
  <c r="K79" i="1"/>
  <c r="K72" i="1"/>
  <c r="K69" i="1"/>
  <c r="K66" i="1"/>
  <c r="K63" i="1"/>
  <c r="K60" i="1"/>
  <c r="K57" i="1"/>
  <c r="K54" i="1"/>
  <c r="K50" i="1"/>
  <c r="K28" i="1"/>
  <c r="K25" i="1"/>
  <c r="K22" i="1"/>
  <c r="K144" i="1" l="1"/>
  <c r="K53" i="5" l="1"/>
  <c r="K50" i="5"/>
  <c r="K47" i="5"/>
  <c r="K35" i="5"/>
  <c r="K32" i="5"/>
  <c r="K29" i="5"/>
  <c r="K54" i="5" l="1"/>
  <c r="K36" i="5"/>
  <c r="T140" i="1" l="1"/>
  <c r="T144" i="1" s="1"/>
  <c r="S140" i="1"/>
  <c r="S144" i="1" s="1"/>
  <c r="Q21" i="4"/>
  <c r="Q50" i="4" s="1"/>
  <c r="Q128" i="1"/>
  <c r="Q115" i="1"/>
  <c r="Q82" i="1"/>
  <c r="Q144" i="1" l="1"/>
  <c r="Q51" i="4" s="1"/>
  <c r="K74" i="4" l="1"/>
  <c r="K75" i="4" s="1"/>
  <c r="K41" i="4" l="1"/>
  <c r="K31" i="4"/>
  <c r="K21" i="4"/>
  <c r="K50" i="4" l="1"/>
  <c r="K51" i="4" s="1"/>
  <c r="K53" i="4" l="1"/>
</calcChain>
</file>

<file path=xl/sharedStrings.xml><?xml version="1.0" encoding="utf-8"?>
<sst xmlns="http://schemas.openxmlformats.org/spreadsheetml/2006/main" count="3020" uniqueCount="578">
  <si>
    <t>Порядковый номер</t>
  </si>
  <si>
    <t>Код по ОКВЭД2</t>
  </si>
  <si>
    <t>Код по ОКПД2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</si>
  <si>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</si>
  <si>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</si>
  <si>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</si>
  <si>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</si>
  <si>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</si>
  <si>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</si>
  <si>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</si>
  <si>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</si>
  <si>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</si>
  <si>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</si>
  <si>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</si>
  <si>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</si>
  <si>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</si>
  <si>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</si>
  <si>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</si>
  <si>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</si>
  <si>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Исполнение долгосрочного договора, переходящая оплата на 2020 год и последующие года</t>
  </si>
  <si>
    <t>Порядковый номер в инвест программе</t>
  </si>
  <si>
    <t>Полная стоимость</t>
  </si>
  <si>
    <t>План на 2019 г.</t>
  </si>
  <si>
    <t>Пояснения</t>
  </si>
  <si>
    <t>Условия договора</t>
  </si>
  <si>
    <t>Наименование заказчика</t>
  </si>
  <si>
    <t>Акционерное общество "Югорская энергетическая компания децентрализованной зоны"</t>
  </si>
  <si>
    <t>Адрес местонахождения заказчика</t>
  </si>
  <si>
    <t>628011, ХМАО-Югра, г.Ханты-Мансийск, ул.Сосновый бор, 21</t>
  </si>
  <si>
    <t>Телефон заказчика</t>
  </si>
  <si>
    <t>8 (3467) 379-330</t>
  </si>
  <si>
    <t>Электроннная почта заказчика</t>
  </si>
  <si>
    <t>office@ugra-energo.ru</t>
  </si>
  <si>
    <t>ИНН</t>
  </si>
  <si>
    <t>КПП</t>
  </si>
  <si>
    <t>ОКАТО</t>
  </si>
  <si>
    <t>Усл. ед.</t>
  </si>
  <si>
    <t>Закупка у единственного поставщика</t>
  </si>
  <si>
    <t>Нет</t>
  </si>
  <si>
    <t>Запрос предложений</t>
  </si>
  <si>
    <t>Да</t>
  </si>
  <si>
    <t>г. Ханты-Мансийск</t>
  </si>
  <si>
    <t>49.41.1</t>
  </si>
  <si>
    <t>ХМАО-Югра</t>
  </si>
  <si>
    <t>Запрос котировок</t>
  </si>
  <si>
    <t>Шт.</t>
  </si>
  <si>
    <t>27.90</t>
  </si>
  <si>
    <t>27.90.33.110</t>
  </si>
  <si>
    <t>Тонн</t>
  </si>
  <si>
    <t>19.20</t>
  </si>
  <si>
    <t>19.20.29.113</t>
  </si>
  <si>
    <t>Поставка масла и антифриза</t>
  </si>
  <si>
    <t>G-profi MSI Plus SAE 15W40 ОЖ Газпромнефть Антифриз 40</t>
  </si>
  <si>
    <t>Кг.</t>
  </si>
  <si>
    <t>46.36.2</t>
  </si>
  <si>
    <t>46.36.13.000</t>
  </si>
  <si>
    <t>Поставка детских новогодних подарков</t>
  </si>
  <si>
    <t>Товар должен соответствовать единым санитарно-эпидемиологическим и гигиеническим требованиям</t>
  </si>
  <si>
    <t>49.41.19.900</t>
  </si>
  <si>
    <t xml:space="preserve">Осуществление перевозки опасных грузов автомобильным транспортом </t>
  </si>
  <si>
    <t>1 квартал 2020 г.</t>
  </si>
  <si>
    <t>Усл. Ед.</t>
  </si>
  <si>
    <t xml:space="preserve"> </t>
  </si>
  <si>
    <t>Инвестиционная программа</t>
  </si>
  <si>
    <t>ст. 2.8 ТО и ТР имущества, производственного назначения</t>
  </si>
  <si>
    <t xml:space="preserve">Итого ст. 2.8 ТО и ТР имущества, производственного назначения: </t>
  </si>
  <si>
    <t>Итого инвестиционная программа:</t>
  </si>
  <si>
    <t>Ст. 2.15.2 Транспортные услуги сторонних организаций</t>
  </si>
  <si>
    <t>Итого Ст. 2.15.2 Транспортные услуги сторонних организаций:</t>
  </si>
  <si>
    <t>Ст. 2.4.8 Материалы для кап. ремонта хоз. способом</t>
  </si>
  <si>
    <t>Итого Ст. 2.4.8 Материалы для кап. ремонта хоз. способом:</t>
  </si>
  <si>
    <t>Ст. 2.4.6. Эксплуатационные материалы (для ТО и ТР)</t>
  </si>
  <si>
    <t>Итого Ст. 2.4.6. Эксплуатационные материалы (для ТО и ТР):</t>
  </si>
  <si>
    <t>Ст. 2.15.10 Услуги по охране окружающей среды</t>
  </si>
  <si>
    <t>Итого Ст. 2.15.10 Услуги по охране окружающей среды:</t>
  </si>
  <si>
    <t>Ст. 2.4.1 Топливо для производства (дизтопливо)</t>
  </si>
  <si>
    <t>Итого Ст. 2.4.1 Топливо для производства (дизтопливо):</t>
  </si>
  <si>
    <t>Ст. 2.4.6 Эксплуатационные материалы (для ТО и ТР)</t>
  </si>
  <si>
    <t>Итого Ст. 2.4.6 Эксплуатационные материалы (для ТО и ТР):</t>
  </si>
  <si>
    <t>Итого Инвестиционная программа:</t>
  </si>
  <si>
    <t>Ст. 2.11 Сертификация</t>
  </si>
  <si>
    <t>Итого Ст. 2.11 Сертификация:</t>
  </si>
  <si>
    <t>Ст. 2.15.7 Услуги хранения ГСМ</t>
  </si>
  <si>
    <t>Итого Ст. 2.15.7 Услуги хранения ГСМ:</t>
  </si>
  <si>
    <t>Ст. 2.4.2 Масло, антифриз для производства</t>
  </si>
  <si>
    <t>Итого Ст. 2.4.2 Масло, антифриз для производства:</t>
  </si>
  <si>
    <t>Ст. 2.4.9 Канцелярские товары</t>
  </si>
  <si>
    <t>Ст. 4.10 Расходы на культурно-массовые мероприятия</t>
  </si>
  <si>
    <t>Итого Ст. 4.10 Расходы на культурно-массовые мероприятия:</t>
  </si>
  <si>
    <t xml:space="preserve">  </t>
  </si>
  <si>
    <t xml:space="preserve">Утвержден генеральным директором АО "Юграэнерго" </t>
  </si>
  <si>
    <t>Ст. 2.16 Сопровождение программных продуктов</t>
  </si>
  <si>
    <t>Итого Ст. 2.16 Сопровождение программных продуктов:</t>
  </si>
  <si>
    <t>69.20.10.000</t>
  </si>
  <si>
    <t>Наличие опыта проведения аудиторских проверок в предприятиях энергетической отрасли, наличие свидетельства подтверждающего членство саморегулируемой организации аудиторов.</t>
  </si>
  <si>
    <t>Поставка материалов и запасных частей</t>
  </si>
  <si>
    <t>Для ДЭС п. Урманный</t>
  </si>
  <si>
    <t>Генеральный директор  _______________________________ А.Е. Голубев</t>
  </si>
  <si>
    <t>Компл.</t>
  </si>
  <si>
    <t>План закупки товаров (работ, услуг) 
на 1 квартал 2020 года</t>
  </si>
  <si>
    <t>Исполнение долгосрочного договора, переходящая оплата на 2021 год и последующие года</t>
  </si>
  <si>
    <t>План на 2020 г.</t>
  </si>
  <si>
    <t>Итого за 1 квартал 2020 года:</t>
  </si>
  <si>
    <t>Итого закупок у СМП в 1 квартале 2020 года:</t>
  </si>
  <si>
    <t>Итого закупок у СМП во 2 квартале 2020 года:</t>
  </si>
  <si>
    <t>Итого за 2 квартал 2020 года:</t>
  </si>
  <si>
    <t>Итого за 3 квартал 2020 года:</t>
  </si>
  <si>
    <t>Итого закупок у СМП в 3 квартале 2020 года:</t>
  </si>
  <si>
    <t>План закупки товаров (работ, услуг) 
на 3 квартал 2020 года</t>
  </si>
  <si>
    <t>План закупки товаров (работ, услуг) 
на 2 квартал 2020 года</t>
  </si>
  <si>
    <t>усл.ед.</t>
  </si>
  <si>
    <t>1</t>
  </si>
  <si>
    <t>Конкурс по 44-ФЗ</t>
  </si>
  <si>
    <t>Ст. 2.15.6. Аудиторские услуги</t>
  </si>
  <si>
    <t>Итого Ст. 2.15.6. Аудиторские услуги:</t>
  </si>
  <si>
    <t>50.40.1</t>
  </si>
  <si>
    <t xml:space="preserve">Доставка дизельного топлива водным транспортом с привлечением автотранспорта </t>
  </si>
  <si>
    <t>4 квартал 2020 г.</t>
  </si>
  <si>
    <t>Конкурс</t>
  </si>
  <si>
    <t>50.40.19.900</t>
  </si>
  <si>
    <t>52.10.21</t>
  </si>
  <si>
    <t>52.10.12.110</t>
  </si>
  <si>
    <t xml:space="preserve">Хранение, перевалка дизельного топлива </t>
  </si>
  <si>
    <t>1 квартал 2021 г.</t>
  </si>
  <si>
    <t>Итого закупок у СМП в 4 квартале 2020 года:</t>
  </si>
  <si>
    <t>Всего закупок у СМП в 2020 году:</t>
  </si>
  <si>
    <t>33.14</t>
  </si>
  <si>
    <t>33.14.11.000</t>
  </si>
  <si>
    <t>Выполнение работ по оперативно-технологическому  управлению, техническому обслуживанию, текущему ремонту, информационному обеспечению при передаче электрической энергии, выполнению работ по внеплановым, аварийно-восстановительным работам электросетевого комплекса децентрализованной зоны электроснабжения в Октябрьском районе</t>
  </si>
  <si>
    <t>Работы должны быть выполнены в соответствии с требованиями действующих правил (ПТЭ, ПУЭ, ПОТУЭ) и графиками ППР</t>
  </si>
  <si>
    <t>71.20.8</t>
  </si>
  <si>
    <t>71.20.19.120</t>
  </si>
  <si>
    <t>Аттестат аккредитации на выполнения услуг по сертификации качества электрической энергии</t>
  </si>
  <si>
    <t>2 квартал 2020 г.</t>
  </si>
  <si>
    <t>Товар должен быть сертифицирован и иметь подтверждающую документацию (на русском языке)</t>
  </si>
  <si>
    <t>3 квартал 2020 г.</t>
  </si>
  <si>
    <t>Ханты-Мансийский район</t>
  </si>
  <si>
    <t>71.12.53</t>
  </si>
  <si>
    <t>71.12.39.113</t>
  </si>
  <si>
    <t>Проведение измерений и анализов по определению концентрации загрязняющих веществ в промышленных выбросах</t>
  </si>
  <si>
    <t>Наличие аттестата аккредитации испытательной лаборатории с областью аккредитации - "промышленные выбросы в атмосферу"</t>
  </si>
  <si>
    <t>71.12</t>
  </si>
  <si>
    <t>Ст. 2.15.5 Охрана и пожарная безопасность</t>
  </si>
  <si>
    <t>Итого Ст. 2.15.5 Охрана и пожарная безопасность:</t>
  </si>
  <si>
    <t>Услуги по обследованию дизельных электростанций и подготовки проекта на монтаж системы обнаружения и тушения пожара</t>
  </si>
  <si>
    <t>Наличие материальной базы, специалиста по монтажу и наладке ОПС</t>
  </si>
  <si>
    <t>Усл.ед.</t>
  </si>
  <si>
    <t>Ст. 2.17.1 Медосмотры</t>
  </si>
  <si>
    <t>86.21</t>
  </si>
  <si>
    <t>86.21.10</t>
  </si>
  <si>
    <t>Наличие лицензии на соответствующий вид деятельности</t>
  </si>
  <si>
    <t>Проведение периодических и предрейсовых медицинских осмотров, обязательного психиатрического  освидетельствования</t>
  </si>
  <si>
    <t>Берёзовский район</t>
  </si>
  <si>
    <t xml:space="preserve">Итого Ст. 2.17.1 Медосмотры:  </t>
  </si>
  <si>
    <t xml:space="preserve">Ст. 2.17.2 Расходы на охрану труда </t>
  </si>
  <si>
    <t>28.29</t>
  </si>
  <si>
    <t>Поставка первичных средств пожаротушения и  их обслуживание, поставка пожинвентаря</t>
  </si>
  <si>
    <t>Наличие материальной базы (газозарядной станции), наличие персонала прошедшего проверку знаний НТД по устройству и обслуживанию огнетушителей</t>
  </si>
  <si>
    <t>85.42</t>
  </si>
  <si>
    <t>Обучение сотрудников в области охраны труда, пожарной и промышленной безопасности</t>
  </si>
  <si>
    <t>Наличие лицензии на образовательную деятельность. Наличие программ обучения по направлениям.</t>
  </si>
  <si>
    <t>Итого Ст. 2.17.2 Расходы на охрану труда:</t>
  </si>
  <si>
    <t>Ст. 2.17.3 Спецодежда и средства инд.защиты</t>
  </si>
  <si>
    <t>Итого Ст. 2.17.3 Спецодежда и средства инд.защиты:</t>
  </si>
  <si>
    <t>14.12</t>
  </si>
  <si>
    <t>14.12.11.110</t>
  </si>
  <si>
    <t>65.12</t>
  </si>
  <si>
    <t>65.12.12.000</t>
  </si>
  <si>
    <t>Оказание услуг по добровольному медицинскому страхованию работников АО "Юграэнерго"</t>
  </si>
  <si>
    <t>Наличие лицензии</t>
  </si>
  <si>
    <t>3 квартал 2021 г.</t>
  </si>
  <si>
    <t>Хранение ГСМ (ДТЗ)</t>
  </si>
  <si>
    <t>Гост 1510-84</t>
  </si>
  <si>
    <t>п.Няксимволь</t>
  </si>
  <si>
    <t>1 квартал 2022 г.</t>
  </si>
  <si>
    <t>28.13</t>
  </si>
  <si>
    <t>28.13.11.110</t>
  </si>
  <si>
    <t>Гост 31839-2012 (EN809:1998)</t>
  </si>
  <si>
    <t>Поставка насосов для перекачки ДТ</t>
  </si>
  <si>
    <t>шт.</t>
  </si>
  <si>
    <t>д. Корлики</t>
  </si>
  <si>
    <t>Ст. 2.4.11 Компьютерная и офисная оргтехника и комплектующие к ним</t>
  </si>
  <si>
    <t>Итого Ст. 2.4.11 Компьютерная и офисная оргтехника и комплектующие к ним:</t>
  </si>
  <si>
    <t>26.20</t>
  </si>
  <si>
    <t>61.30.1</t>
  </si>
  <si>
    <t>61.30.10</t>
  </si>
  <si>
    <t xml:space="preserve">Услуги связи: доступ в Интернет с использованием спутникового канала </t>
  </si>
  <si>
    <t>61.10</t>
  </si>
  <si>
    <t>Услуги связи</t>
  </si>
  <si>
    <t>61.20.1</t>
  </si>
  <si>
    <t>61.20</t>
  </si>
  <si>
    <t>Услуги сотовой связи</t>
  </si>
  <si>
    <t>Ст. 2.13 Услуги связи</t>
  </si>
  <si>
    <t>Итого Ст. 2.13 Услуги связи:</t>
  </si>
  <si>
    <t>Ст. 2.15.14 Обслуживание КМ и КТ</t>
  </si>
  <si>
    <t>Итого Ст. 2.15.14 Обслуживание КМ и КТ:</t>
  </si>
  <si>
    <t>95.11</t>
  </si>
  <si>
    <t>Обслуживание компьютерной и копировально-множительной техники</t>
  </si>
  <si>
    <t>63.11.1</t>
  </si>
  <si>
    <t>Сопровождение системы управления задачами и документами "Тезис"</t>
  </si>
  <si>
    <t>Ст. 2.20 Информационно-консультационные услуги</t>
  </si>
  <si>
    <t>Итого Ст. 2.20 Информационно-консультационные услуги:</t>
  </si>
  <si>
    <t>Информационно-технологическое сопровождение справочной системы "Консультант+"</t>
  </si>
  <si>
    <t>Оказание услуг на базе webdata.live</t>
  </si>
  <si>
    <t>Ст. 2.27.2 Cтандарты по качеству обслуживания потребителей</t>
  </si>
  <si>
    <t>Сопровождение программного комплекса "Стек-Энерго"</t>
  </si>
  <si>
    <t>Итого Ст. 2.27.2 Cтандарты по качеству обслуживания потребителей:</t>
  </si>
  <si>
    <t>Поставка инвентаря и хозпринадлежностей</t>
  </si>
  <si>
    <t>Товар должен соответствовать качеству и безопасности, стандартам и требованиям установленным действующим законодательством РФ</t>
  </si>
  <si>
    <t>Итого Ст. 2.4.10 Инвентарь и хоз. принадлежности:</t>
  </si>
  <si>
    <t>Ст. 2.4.10 Инвентарь и хоз. принадлежности</t>
  </si>
  <si>
    <t>Ст. 2.4.16. Инструменты</t>
  </si>
  <si>
    <t>Итого Ст. 2.4.16. Инструменты:</t>
  </si>
  <si>
    <t>Поставка инструмента</t>
  </si>
  <si>
    <t>46.49.33</t>
  </si>
  <si>
    <t>46.49.23.000</t>
  </si>
  <si>
    <t>Поставка канцелярских принадлежностей</t>
  </si>
  <si>
    <t>Оказание транспортных услуг   автомобильным транспортом</t>
  </si>
  <si>
    <t>Наличие крана автомобильного полноприводного, грузоподъемностью не менее 25 тонн</t>
  </si>
  <si>
    <t>49.31.21</t>
  </si>
  <si>
    <t>Наличие лицензии на перевозку пассажиров</t>
  </si>
  <si>
    <t>33.12</t>
  </si>
  <si>
    <t>33.12.29.900</t>
  </si>
  <si>
    <t xml:space="preserve"> Поставка запасных частей, расходных матриалов и оказание услуг по сервисному и техническому обслуживанию автомототраспорта</t>
  </si>
  <si>
    <t>Комплексное техническое обслуживание, поставка запасных частей и осуществление текущих ремонтов автомототранспорта</t>
  </si>
  <si>
    <t>Итого Ст. 2.14.3. Дрова:</t>
  </si>
  <si>
    <t>02.20</t>
  </si>
  <si>
    <t>02.20.14.110</t>
  </si>
  <si>
    <t>Поставка дров</t>
  </si>
  <si>
    <t>Хвойная порода</t>
  </si>
  <si>
    <t>50.40.21.000</t>
  </si>
  <si>
    <t>Наличие катера с аппарельной баржей грузоподъемностью не менее 50 тонн</t>
  </si>
  <si>
    <t>Товар должен соответствовать заявленным характеристикам, соответствовать каталожному номеру (артикулу), быть новым, не бывшим в эксплуатации</t>
  </si>
  <si>
    <t xml:space="preserve">Для выполнения технического обслуживания текущего ремонта ДГУ Doosan </t>
  </si>
  <si>
    <t>Для выполнения технического обслуживания текущего ремонта ДГУ Perkins</t>
  </si>
  <si>
    <t>Для выполнения технического обслуживания текущего ремонта ДГУ Tedom</t>
  </si>
  <si>
    <t>Для выполнения технического обслуживания текущего ремонта ДГУ Mitsubishi</t>
  </si>
  <si>
    <t>27.11</t>
  </si>
  <si>
    <t>27.11.10.130</t>
  </si>
  <si>
    <t>28.11.1</t>
  </si>
  <si>
    <t>28.11.13</t>
  </si>
  <si>
    <t>Для выполнения текущего ремонта ДГУ АД-40 в д.Сартынья</t>
  </si>
  <si>
    <t>Товар должен соответствовать требованиям нормативных документов, ГОСТ 9463-88, ГОСТ 20022.6-93</t>
  </si>
  <si>
    <t>22.19</t>
  </si>
  <si>
    <t>22.19.73.119</t>
  </si>
  <si>
    <t>Поставка резинотехнических изделий</t>
  </si>
  <si>
    <t>Для выполнения технического обслуживания текущего ремонта ДГУ .
Товар должен соответствовать заявленным характеристикам, соответствовать каталожному номеру (артикулу), быть новым, не бывшим в эксплуатации</t>
  </si>
  <si>
    <t>27.3</t>
  </si>
  <si>
    <t>27.32.11.000</t>
  </si>
  <si>
    <t>Поставка кабельной продукции и кабельной арматуры</t>
  </si>
  <si>
    <t>Для выполнения технического обслуживания и текущего ремонта электросетевого хозяйства</t>
  </si>
  <si>
    <t>46.73</t>
  </si>
  <si>
    <t>46.73.16.000</t>
  </si>
  <si>
    <t>Поставка строительных материалов</t>
  </si>
  <si>
    <t>Поставка материалов, комплектующих и запасных частей для электрооборудования ДГУ</t>
  </si>
  <si>
    <t>Для выполнения капитального ремонта ДГУ Tedom</t>
  </si>
  <si>
    <t>Для выполнения капитального ремонта ДГУ Cummins C500D5</t>
  </si>
  <si>
    <t>Для выполнения капитального ремонта ДГУ Volvo Penta</t>
  </si>
  <si>
    <t>Для выполнения капитального ремонта ДГУ Cummins C38D5</t>
  </si>
  <si>
    <t>Для выполнения капитального ремонта ДГУ Cummins C1500D5</t>
  </si>
  <si>
    <t>25.29</t>
  </si>
  <si>
    <t>25.29.11.111</t>
  </si>
  <si>
    <t>796</t>
  </si>
  <si>
    <t>Шт</t>
  </si>
  <si>
    <t>42.22.2</t>
  </si>
  <si>
    <t>42.22.22</t>
  </si>
  <si>
    <t>876</t>
  </si>
  <si>
    <t>71.12.1</t>
  </si>
  <si>
    <t>25.11</t>
  </si>
  <si>
    <t>Поставка ДГУ 200 кВт</t>
  </si>
  <si>
    <t>Идеентификатор J_ПРХМр-062</t>
  </si>
  <si>
    <t>Итого за 4 квартал 2020 года:</t>
  </si>
  <si>
    <t>Итого за 2020 год:</t>
  </si>
  <si>
    <t>Исполнение долгосрочного договора, переходящая оплата с плана закупки 2019 года:</t>
  </si>
  <si>
    <t>56.21</t>
  </si>
  <si>
    <t>56.21.19.000</t>
  </si>
  <si>
    <t>Площадь арендуемого помещения не менее 100 м2</t>
  </si>
  <si>
    <t>п. Согом</t>
  </si>
  <si>
    <t>Ст. 4.8.2. Выплата процентов по кредитной линии</t>
  </si>
  <si>
    <t>Итого Ст. 4.8.2. Выплата процентов по кредитной линии:</t>
  </si>
  <si>
    <t>Ст. 2.21.2. Аренда оборудования, зданий и сооружений</t>
  </si>
  <si>
    <t>Итого Ст. 2.21.2. Аренда оборудования, зданий и сооружений:</t>
  </si>
  <si>
    <t>Складское помещение, тепловая автостоянка. Площадь не менее 450м2</t>
  </si>
  <si>
    <t>Складское помещение площадью не менее 380 м2</t>
  </si>
  <si>
    <t xml:space="preserve">Емкость 50куб.м. - 2 шт.; емкость 400  куб.м. - 1 шт.; емкость - 34 куб. м. - 2 шт.  </t>
  </si>
  <si>
    <t>п. Саранпауль</t>
  </si>
  <si>
    <t>68.20.2</t>
  </si>
  <si>
    <t>68.20.12.000</t>
  </si>
  <si>
    <t>Аренда недвижимого имущества (база РММ)</t>
  </si>
  <si>
    <t xml:space="preserve">Аренда недвижимого имущества </t>
  </si>
  <si>
    <t>Наличие действующей лицензии на осуществление банковских операций</t>
  </si>
  <si>
    <t>Сумма кредтной нагрузки в размере 350 000 000,00 руб.</t>
  </si>
  <si>
    <t>64.1</t>
  </si>
  <si>
    <t>64.19.21</t>
  </si>
  <si>
    <t>17.22</t>
  </si>
  <si>
    <t>17.22.1</t>
  </si>
  <si>
    <t>25.73</t>
  </si>
  <si>
    <t>25.73.60.190</t>
  </si>
  <si>
    <t>Товар должен быть новым (Товар, который не был в употреблении, в ремонте, в том числе который не был восстановлен, у которого не была осуществлена замена составных частей, не были восстановлены потребительские свойства)</t>
  </si>
  <si>
    <t>81.21</t>
  </si>
  <si>
    <t>81.21.10.000</t>
  </si>
  <si>
    <t>Услуга должна соответствовать качеству и безопасности, стандартам и требованиям установленным действующим законодательством РФ</t>
  </si>
  <si>
    <t>Доставка неконвертованной продукции</t>
  </si>
  <si>
    <t>53.10</t>
  </si>
  <si>
    <t>53.10.12.000</t>
  </si>
  <si>
    <t>Услуги почтовой связи</t>
  </si>
  <si>
    <t>49.31.21.110</t>
  </si>
  <si>
    <t>85.42.19</t>
  </si>
  <si>
    <t>68.20.1</t>
  </si>
  <si>
    <t>Ст.  2.4.5.  Шины и аккумуляторы</t>
  </si>
  <si>
    <t>Итого Ст.  2.4.5.  Шины и аккумуляторы:</t>
  </si>
  <si>
    <t>Культурно-массовые мероприятия (приуроченные к празднованию Дня энергетика)</t>
  </si>
  <si>
    <t>Новое, не бывшее в употреблении, оборудование</t>
  </si>
  <si>
    <t>Наличие лицензий на оказание услуг</t>
  </si>
  <si>
    <t>Выполнение комплекса профилактических, периодических работ, а также запрака картриджей и ремонт оборудования</t>
  </si>
  <si>
    <t>Установка новых версий, внесение изменений и доработка программного обеспечения</t>
  </si>
  <si>
    <t>Адаптация и установка экземпляров системы, пополнение информационных банков</t>
  </si>
  <si>
    <t>Сбор, обработка, накопление и анализ технологических параметров работы оборудования.</t>
  </si>
  <si>
    <t>Внесение изменений и доработка программного обеспечения</t>
  </si>
  <si>
    <t>68.2</t>
  </si>
  <si>
    <t>71.12.19</t>
  </si>
  <si>
    <t>План закупки товаров (работ, услуг) 
на 4 квартал 2020 года</t>
  </si>
  <si>
    <t>Оказание транспортных услуг  водным транспортом</t>
  </si>
  <si>
    <t>37.00.12.110</t>
  </si>
  <si>
    <t>37.00</t>
  </si>
  <si>
    <t>Оказание услуг по спортивно-оздоровительным мероприятиям</t>
  </si>
  <si>
    <t>93.13.10.000</t>
  </si>
  <si>
    <t>93.13</t>
  </si>
  <si>
    <t>Ст. 2.18.1 Расходы на страхование работников</t>
  </si>
  <si>
    <t>Итого Ст. 2.18.1 Расходы на страхование работников:</t>
  </si>
  <si>
    <t>Ст. 2.4.13. Дрова</t>
  </si>
  <si>
    <t>ОМТС и ХО</t>
  </si>
  <si>
    <t>Аренда арочного помещения</t>
  </si>
  <si>
    <t>Поставка электрической энергии</t>
  </si>
  <si>
    <t>35.14</t>
  </si>
  <si>
    <t>35.14.10.000</t>
  </si>
  <si>
    <t>Соответствие ГОСТам, стандартам, необходимых для данного вида услуг</t>
  </si>
  <si>
    <t>35.23</t>
  </si>
  <si>
    <t>35.23.10.110</t>
  </si>
  <si>
    <t>Поставка природного газа</t>
  </si>
  <si>
    <t>В соответствии с нормативно-правовыми актами Российской Федерации</t>
  </si>
  <si>
    <t>Оказание услуг по вывозу и очистке ЖБО</t>
  </si>
  <si>
    <t>Ассенизаторская машина объемом не менее 7 кубических метров</t>
  </si>
  <si>
    <t>Оказание услуг по уборке служебных помещений</t>
  </si>
  <si>
    <t>ОРУ</t>
  </si>
  <si>
    <t>Оказание услуг по сертификации качества электрической энергии в распределительных сетях</t>
  </si>
  <si>
    <t>ОАСУ</t>
  </si>
  <si>
    <t>Закупка компьютерной, офисной оргтехники и комплектующих</t>
  </si>
  <si>
    <t>Новое, не бывшее в употреблении, оборудование.</t>
  </si>
  <si>
    <t>Ст. 2.4.11. Компьютерная и офисная оргтехника и комплектующие к ним</t>
  </si>
  <si>
    <t>Итого Ст. 2.4.11. Компьютерная и офисная оргтехника и комплектующие к ним:</t>
  </si>
  <si>
    <t>Юр. отдел</t>
  </si>
  <si>
    <t>ПТО</t>
  </si>
  <si>
    <t>Для выполнения технического обслуживания текущего ремонта ДГУ ЯМЗ, ТМЗ</t>
  </si>
  <si>
    <t>Для выполнения технического обслуживания текущего ремонта ДГУ ММЗ</t>
  </si>
  <si>
    <t>Поставка силовых генераторов Stamford</t>
  </si>
  <si>
    <t xml:space="preserve">Для выполнения текущего ремонта ДГУ </t>
  </si>
  <si>
    <t>Поставка силовых генераторов Marelli</t>
  </si>
  <si>
    <t>Для выполнения текущего ремонта ДГУ</t>
  </si>
  <si>
    <t>Для выполнения текущего ремонта ДГУ в с.Большой Атлым</t>
  </si>
  <si>
    <t>Поставка двигателя Д-246.4</t>
  </si>
  <si>
    <t>Поставка двигателя Tedom</t>
  </si>
  <si>
    <t>23.61.12.162</t>
  </si>
  <si>
    <t>Поставка опор ЛЭП</t>
  </si>
  <si>
    <t>Поставка двигателя Cummins</t>
  </si>
  <si>
    <t>Для выполнения технического обслуживания текущего ремонта ДГУ Deutz, Ricardo</t>
  </si>
  <si>
    <t>ГСМ</t>
  </si>
  <si>
    <t>Коммерческий отдел</t>
  </si>
  <si>
    <t>49.41.12.000</t>
  </si>
  <si>
    <t xml:space="preserve">Доставка дизельного топлива автомобильным транспортом </t>
  </si>
  <si>
    <t>ГОСТ-1510-84 (наличие лицензии)</t>
  </si>
  <si>
    <t xml:space="preserve">Поставка резервуаров </t>
  </si>
  <si>
    <t>Зерервуар горизонтальный стальной РГС-50м3, РГС-25м3</t>
  </si>
  <si>
    <t>п.г.т. Междуреченский</t>
  </si>
  <si>
    <t>СНиОТ</t>
  </si>
  <si>
    <t>86.10</t>
  </si>
  <si>
    <t>86.10.15</t>
  </si>
  <si>
    <t>Проведение предрейсовых медицинских осмотров</t>
  </si>
  <si>
    <t>Проведение периодических  медицинских осмотров</t>
  </si>
  <si>
    <t>28.29.22.110</t>
  </si>
  <si>
    <t>Закупка спецодежды, смывающих средств, средств защиты в электроустановках</t>
  </si>
  <si>
    <t xml:space="preserve">38.11 </t>
  </si>
  <si>
    <t xml:space="preserve">38.11.31.000 </t>
  </si>
  <si>
    <t>Оказание услуг по обращению с твердыми коммунальными отходами</t>
  </si>
  <si>
    <t xml:space="preserve">Федеральный закон от 31.12.2017 № 503-ФЗ, участвует организация имеющая статус «регионального оператора по обращению с твердыми коммунальными отходами» </t>
  </si>
  <si>
    <t xml:space="preserve"> Ст. 2.14. Коммунальные услуги</t>
  </si>
  <si>
    <t>Итого  Ст. 2.14. Коммунальные услуги:</t>
  </si>
  <si>
    <t>Служба генерации</t>
  </si>
  <si>
    <t>Ст. 2.4.4, 2.15.1. (Запасные части для автотранспорта, содержание и ремонт автотранспорта)</t>
  </si>
  <si>
    <t>Итого Ст. 2.4.4, 2.15.1. (Запасные части для автотранспорта, содержание и ремонт автотранспорта):</t>
  </si>
  <si>
    <t>Кузнецова Л.Л.</t>
  </si>
  <si>
    <t>Бухгалтерия</t>
  </si>
  <si>
    <t>Поставка запасных частей, расходных материалов и оказание услуг по сервисному и техническому обслуживанию дизель генераторных установок Volvo</t>
  </si>
  <si>
    <t>Поставка двигателей
ТМЗ-8435.10</t>
  </si>
  <si>
    <t>Никто</t>
  </si>
  <si>
    <t>ОКС</t>
  </si>
  <si>
    <t>Итого: Ст. 2.4.9 Канцелярские товары:</t>
  </si>
  <si>
    <t>69.20.1</t>
  </si>
  <si>
    <t>Для выполнения текущего ремонта ДГУ Volvo Penta</t>
  </si>
  <si>
    <t>Поставка двигателя Cummins КТА-50</t>
  </si>
  <si>
    <t>Поставка двигателей Cummins QSX-15</t>
  </si>
  <si>
    <t>с.Няксимволь</t>
  </si>
  <si>
    <t>H_СГБер-011</t>
  </si>
  <si>
    <t>Поставка блок-контейнеров</t>
  </si>
  <si>
    <t>январь</t>
  </si>
  <si>
    <t>декабрь</t>
  </si>
  <si>
    <t>июнь</t>
  </si>
  <si>
    <t>апрель</t>
  </si>
  <si>
    <t>февраль</t>
  </si>
  <si>
    <t>июль</t>
  </si>
  <si>
    <t>март</t>
  </si>
  <si>
    <t>май</t>
  </si>
  <si>
    <t>октябрь</t>
  </si>
  <si>
    <t>сентябрь</t>
  </si>
  <si>
    <t>март 2021 г.</t>
  </si>
  <si>
    <t>май 2021 г.</t>
  </si>
  <si>
    <t>ноябрь</t>
  </si>
  <si>
    <t>декбрь</t>
  </si>
  <si>
    <t>июль 2021 г.</t>
  </si>
  <si>
    <t>август</t>
  </si>
  <si>
    <t>февраль 2021 г.</t>
  </si>
  <si>
    <t>2 квартал 2021 г.</t>
  </si>
  <si>
    <t>январь 2021 г.</t>
  </si>
  <si>
    <t>4 квартал 2023 г.</t>
  </si>
  <si>
    <t>ОЗ</t>
  </si>
  <si>
    <t>Поставка двигателей
Volvo TAD 532, 733</t>
  </si>
  <si>
    <t>Поставка двигателя
Volvo TAD1344</t>
  </si>
  <si>
    <t>Поставка запасных частей и расходных материалов для двигателей Doosan</t>
  </si>
  <si>
    <t>Поставка запасных частей и расходных материалов для двигателей Perkins</t>
  </si>
  <si>
    <t>Поставка запасных частей и расходных материалов для двигателей Tedom</t>
  </si>
  <si>
    <t>Поставка запасных частей и расходных материалов  для двигателей ЯМЗ, ТМЗ</t>
  </si>
  <si>
    <t>Поставка запасных частей и расходных материалов для двигателей Д-243, Д-246.1, Д-246.4</t>
  </si>
  <si>
    <t>Поставка запасных частей и расходных материалов для двигателей Deutz, Ricardo</t>
  </si>
  <si>
    <t>Поставка запасных частей и расходных материалов для двигателя  Mitsubishi</t>
  </si>
  <si>
    <t>J_ПРГКон-057
J_ПРГБер-044
H_СГБел-005</t>
  </si>
  <si>
    <t>Наличие тренажерного зала, кардио зала, бассейна</t>
  </si>
  <si>
    <t>Ст. 2.38 Коммунальные услуги (затраты на офис)</t>
  </si>
  <si>
    <t>ИтогоСт. 2.38 Коммунальные услуги (затраты на офис):</t>
  </si>
  <si>
    <t>В том числе:
1. Услуги по ст.2.8. на сумму
794,00тыс.руб.
2. Запасные части и материалы по статье 2.4.6. на сумму 2748,81тыс.руб.</t>
  </si>
  <si>
    <t>В том числе:
1. Запасные части и материалы по статье 2.4.6. на сумму
5634,32,00тыс.руб.
2. Запасные части и материалы по статье 2.4.8. на сумму  1472,18 тыс.руб.</t>
  </si>
  <si>
    <t>45.20.11.100</t>
  </si>
  <si>
    <t>45.20.1</t>
  </si>
  <si>
    <t>В том числе:
1.Запасные части для автотранспорта по ст. 2.4.4. на сумму 1568,78 тыс.руб.
2. Содержание и ремонт автотранспорта по ст.2.15.1. на сумму 531,22 тыс.руб</t>
  </si>
  <si>
    <t>Возобновляемая кредитная линия на приобретение нефтепродуктов (дизельного топлива) в том числе на пополнение оборотных средств</t>
  </si>
  <si>
    <t>а</t>
  </si>
  <si>
    <t>4 квартал 2021 г.</t>
  </si>
  <si>
    <t>Складское помещение, Площадь не менее 380м2</t>
  </si>
  <si>
    <t>Оказания услуг по уборке служебных помещений</t>
  </si>
  <si>
    <t>G-Profi MSI Plus 15W40     ОЖ G-Energy Antifreeze SNF</t>
  </si>
  <si>
    <t>1квартал 2021 г.</t>
  </si>
  <si>
    <t>2 квартал 2022 г.</t>
  </si>
  <si>
    <t>4 квартал 2022 г.</t>
  </si>
  <si>
    <t>1квартал 2022 г.</t>
  </si>
  <si>
    <t>Итого за 2 квартал 2021 г:</t>
  </si>
  <si>
    <t>Итого за 1 квартал 2021 г:</t>
  </si>
  <si>
    <t>Итого за 4 квартал 2021 г:</t>
  </si>
  <si>
    <t>Всего за 2021 год:</t>
  </si>
  <si>
    <t>Итого за 1 квартал 2022 г:</t>
  </si>
  <si>
    <t>Итого за 2 квартал 2022 г:</t>
  </si>
  <si>
    <t>Итого за 4 квартал 2022 г:</t>
  </si>
  <si>
    <t>Всего за 2022 год:</t>
  </si>
  <si>
    <t>Планируемый объем закупок товаров, работ, услуг у субъектов малого и среднего предпринимательства на 2021 год</t>
  </si>
  <si>
    <t>Планируемый объем закупок товаров, работ, услуг у субъектов малого и среднего предпринимательства на 2022 год</t>
  </si>
  <si>
    <t>Товар должен быть новым, не бывшим в эксплуатации</t>
  </si>
  <si>
    <t>29.10.52.110</t>
  </si>
  <si>
    <t>27.10</t>
  </si>
  <si>
    <t xml:space="preserve">Раздел закупок, участниками которых являются только субъекты малого и среднего предпринимательства, которые планируется осуществить в период с 2021 г. по 2022 г. </t>
  </si>
  <si>
    <t>Поставка снегоходов</t>
  </si>
  <si>
    <t>Резервуар горизонтальный стальной
РГС-50м3
РГС-25м3</t>
  </si>
  <si>
    <t>Товар должен соответствовать заявленным характеристикам, быть новым, не бывшим в эксплуатации</t>
  </si>
  <si>
    <t>Поставка ДГУ 40 кВт</t>
  </si>
  <si>
    <t>Итого Ст. 2.17.2 Расходы на охрану труда :</t>
  </si>
  <si>
    <t>Программа энергосбережения</t>
  </si>
  <si>
    <t>27.20.23</t>
  </si>
  <si>
    <t>27.20.23.130</t>
  </si>
  <si>
    <t>Поставка системы накопления электрической энергии</t>
  </si>
  <si>
    <t>Товар должен быть новым, не бывшим в эксплуатации, год выпуска не ранее 4 квартала 2019 г.</t>
  </si>
  <si>
    <t>Поставка оборудования для СЭС д. Никулкина</t>
  </si>
  <si>
    <t>23.61.12.143</t>
  </si>
  <si>
    <t>Поставка железобетонных изделий (плита дорожная 6х2х0,14)</t>
  </si>
  <si>
    <t>71.20.19.112</t>
  </si>
  <si>
    <t>Проведение оценки достоверности определения сметной стоимости инвестиционных проектов АО «Юграэнерго»</t>
  </si>
  <si>
    <t>Наличие свидетельства об аккредитации на право проведения негосударственной экспертизы проектной документации и результатов инженерных изысканий, выданное Министерством регионального развития или Федеральной службой по аккредитации</t>
  </si>
  <si>
    <t>23.61.1</t>
  </si>
  <si>
    <t>71.20.62</t>
  </si>
  <si>
    <t>Проект корректировки инвестиционной программы на 2020 г.</t>
  </si>
  <si>
    <t>J_ПРКон-058</t>
  </si>
  <si>
    <t>28.99.9</t>
  </si>
  <si>
    <t>28.99.52.000</t>
  </si>
  <si>
    <t>Поставка блок-бокса БХПИ</t>
  </si>
  <si>
    <t>п.г.т. Приобье</t>
  </si>
  <si>
    <t>Итого на 2019 г. + исполнение долгосрочного договора, переходящая оплата с плана закупки 2019 года:</t>
  </si>
  <si>
    <t>Служба ГСМ</t>
  </si>
  <si>
    <t xml:space="preserve">Осуществление перевозки опасных грузов водным транспортом (наличие лицензии). Перевозка нефтепродуктов автомобильным транспортом. </t>
  </si>
  <si>
    <t xml:space="preserve">Перевалка, хранение дизельного топлива  </t>
  </si>
  <si>
    <t>г. Сургут</t>
  </si>
  <si>
    <t>Ст. 2.4.8 Материалы для кап. ремонта хоз. Способом</t>
  </si>
  <si>
    <t>Итого Ст. 2.4.8 Материалы для кап. ремонта хоз. Способом:</t>
  </si>
  <si>
    <t>1. Товар должен соответствовать заявленным характеристикам, в соответствии с Техническим заданием;
2. Товар должен быть новым, не бывшим в эксплуатации, год выпуска не ранее 2019г.</t>
  </si>
  <si>
    <t>Итого Программа энергосбережения</t>
  </si>
  <si>
    <t>Проведение обязательного ежегодного аудита бухгалтерской (финансовой) отчетности АО "Юграэнерго" за 2020 г.</t>
  </si>
  <si>
    <t>Товар должен соответствовать заявленным характеристикам, соответствовать каталожному номеру (артикулу), быть новым, не бывшими в эксплуатации</t>
  </si>
  <si>
    <t>22.11</t>
  </si>
  <si>
    <t>22.11.11.000</t>
  </si>
  <si>
    <t>Поставка автомобильных шин</t>
  </si>
  <si>
    <t>Товар должен быть новый, не бывший в употреблении</t>
  </si>
  <si>
    <t>июнь 21 г.</t>
  </si>
  <si>
    <t>Поставка запасных частей, расходных материалов и оказание услуг по сервисному и техническому обслуживанию дизель генераторных установок Cummins</t>
  </si>
  <si>
    <t>Поставка материалов, комплектующих и запасных частей для электрооборудования ДЭС</t>
  </si>
  <si>
    <t>шт</t>
  </si>
  <si>
    <t>г. Ханты-Манйсийск</t>
  </si>
  <si>
    <t>д. Шугур
с. Тугияны</t>
  </si>
  <si>
    <t>Поставка запасных частей для двигателей Doosan</t>
  </si>
  <si>
    <t xml:space="preserve">Для выполнения технического обслуживания и текущего ремонта ДГУ Doosan </t>
  </si>
  <si>
    <t>Поставка запасных частей для двигателей Volvo</t>
  </si>
  <si>
    <t xml:space="preserve">Для выполнения технического обслуживания и текущего ремонта ДГУ Volvo </t>
  </si>
  <si>
    <t>Ст. 2.4.8. Материалы для кап. ремонта хоз. Способом</t>
  </si>
  <si>
    <t>Поставка двигателя Cummins QSX-15</t>
  </si>
  <si>
    <t>Итого Ст. 2.4.8. Материалы для кап. ремонта хоз. Способом:</t>
  </si>
  <si>
    <t>Оказание транспортных услуг водным транспортом</t>
  </si>
  <si>
    <t>Наличие катера с аппарельной баржей грузоподъемностью до 200 тонн</t>
  </si>
  <si>
    <t>Ст. 2.15.8 Услуги по проведению экспертизы, обследований</t>
  </si>
  <si>
    <t>Итого Ст. 2.15.8 Услуги по проведению экспертизы, обследований:</t>
  </si>
  <si>
    <t>71.12.16.000</t>
  </si>
  <si>
    <t>Выполнение работ по техническому обследованию систем теплоснабжения д. Согом</t>
  </si>
  <si>
    <t>Работы выполняются в соответствии с порядком утвержденным приказом Минстроя России от 21.05.2015 №606/пр</t>
  </si>
  <si>
    <t>Выполнение строительно-монтажных работ по проекту "Переустройство здания по адресу г.Ханты-Мансийск, ул.Сосновый бор, д.21 (для перевода из жилого в нежилое (административное))"</t>
  </si>
  <si>
    <t>008</t>
  </si>
  <si>
    <t>Км.</t>
  </si>
  <si>
    <t>д. Сартынья</t>
  </si>
  <si>
    <t>Приобретение электросетевого имущества (инженерные сети электроснабжения п. Сартынья Березовского района ВЛ 0,4кВ)</t>
  </si>
  <si>
    <t>Инженерные сети электроснабжения ВЛ 0,4 кВ</t>
  </si>
  <si>
    <t>27.32</t>
  </si>
  <si>
    <t>27.32.11</t>
  </si>
  <si>
    <t xml:space="preserve"> Идеентификатор  проекта K_ПРСБер-093</t>
  </si>
  <si>
    <t xml:space="preserve"> Членство в СРО;
 опыт работ;</t>
  </si>
  <si>
    <t>Поставка запасных частей для двигателя Scania</t>
  </si>
  <si>
    <t>Для выполнения технического обслуживания ДГУ</t>
  </si>
  <si>
    <t>Оказание транспортных услуг автомобильным транспортом</t>
  </si>
  <si>
    <t>ментябрь</t>
  </si>
  <si>
    <t>Поставка запасных частей для двигателей Cummins</t>
  </si>
  <si>
    <t>Запасные части для выполнения текущего ремонта ДГУ</t>
  </si>
  <si>
    <t>Ст. 2.4.7 Измерительные приборы и приборы учета</t>
  </si>
  <si>
    <t>Итого Ст. 2.4.7 Измерительные приборы и приборы учета</t>
  </si>
  <si>
    <t>26.51.4</t>
  </si>
  <si>
    <t>26.51.63.130</t>
  </si>
  <si>
    <t>Поставка приборов учета</t>
  </si>
  <si>
    <t>АИИС</t>
  </si>
  <si>
    <t>Ст. 2.15.15 Прочие услуги сторонних организаций</t>
  </si>
  <si>
    <t>33.14.19.000</t>
  </si>
  <si>
    <t>Выполнение работ по ремонту и поверке приборов учета</t>
  </si>
  <si>
    <t>Ремонт и поверка приборов учета электрической энергии производства ООО "Матрица"</t>
  </si>
  <si>
    <t>сентябрь 2021 г.</t>
  </si>
  <si>
    <t>Н_СГБел-005, 
К_ПРКонд-070
Н_СГБер-011</t>
  </si>
  <si>
    <t>Поставка резервуаров</t>
  </si>
  <si>
    <t>РГС-100м3, РГС-50м3</t>
  </si>
  <si>
    <t>Проведение негосударственной экспертизы проектно-сметной документации и результатов инженерных изысканий по объекту "Переустройство ДЭС-0,4 кВ в с. Ванзеват, Белоярского района"</t>
  </si>
  <si>
    <t>с. Ванзеват</t>
  </si>
  <si>
    <t>Идеентификатор H_СГБел-005</t>
  </si>
  <si>
    <t>Поставка деревянных опор ЛЭП</t>
  </si>
  <si>
    <t>438</t>
  </si>
  <si>
    <t>Идеентификатор проекта
I_ССБер-039</t>
  </si>
  <si>
    <t>Поставка СИП-2</t>
  </si>
  <si>
    <t>Товар должен соответствовать требованиям нормативных документов, ГОСТ 31946-2012</t>
  </si>
  <si>
    <t>км.</t>
  </si>
  <si>
    <t>10,37</t>
  </si>
  <si>
    <t>Идеентификаторы проектов:
 H_ССБер-003,
I_ССБер-039</t>
  </si>
  <si>
    <t>Для выполнения ремонта ДГУ</t>
  </si>
  <si>
    <t>Поставка силового генератора Stamford</t>
  </si>
  <si>
    <t>Оказание услуг по ремонту и поверке приборов учета</t>
  </si>
  <si>
    <t>Поставка приборов учета на объект : "Установка приборов учета электрической энергии (внедрение АИИС УЭ) с. Ванзеват Белоярского района" Идентификатор проекта J_ПСБел-050</t>
  </si>
  <si>
    <t>Товар должен быть новый, не бывший в эксплуатации</t>
  </si>
  <si>
    <t>апрель 2021 г.</t>
  </si>
  <si>
    <t>Идентификатор J_ПСБел-050</t>
  </si>
  <si>
    <t>июнь 2021 г.</t>
  </si>
  <si>
    <t>Заместитель генерального директора - главный инженер  _______________________________ О.В. Минин</t>
  </si>
  <si>
    <t>Совокупный  годовой  объем  планируемых  закупок  товаров  (работ,  услуг) составляет 264 245 338,51  рублей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</si>
  <si>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115 396 691,79 рублей (43,67% в стоимостном выражении)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</si>
</sst>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24" fillId="0" borderId="0"/>
  </cellStyleXfs>
  <cellXfs count="33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1" fontId="13" fillId="0" borderId="1" xfId="4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4" fontId="17" fillId="2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4" fontId="18" fillId="0" borderId="1" xfId="3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7" fontId="13" fillId="0" borderId="1" xfId="4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" fontId="18" fillId="0" borderId="1" xfId="4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" fontId="17" fillId="0" borderId="1" xfId="3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5" fillId="3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11" fillId="3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0" fillId="0" borderId="2" xfId="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/>
    <xf numFmtId="0" fontId="11" fillId="0" borderId="1" xfId="0" applyFont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1" fontId="20" fillId="0" borderId="1" xfId="4" applyNumberFormat="1" applyFont="1" applyFill="1" applyBorder="1" applyAlignment="1">
      <alignment horizontal="center" vertical="center" wrapText="1"/>
    </xf>
    <xf numFmtId="1" fontId="20" fillId="2" borderId="1" xfId="4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" fontId="18" fillId="0" borderId="1" xfId="0" applyNumberFormat="1" applyFont="1" applyFill="1" applyBorder="1" applyAlignment="1">
      <alignment horizontal="center" vertical="center" wrapText="1"/>
    </xf>
    <xf numFmtId="4" fontId="26" fillId="2" borderId="1" xfId="3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textRotation="90" wrapText="1"/>
    </xf>
    <xf numFmtId="49" fontId="2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/>
    <xf numFmtId="1" fontId="18" fillId="3" borderId="1" xfId="4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1" fontId="20" fillId="0" borderId="6" xfId="4" applyNumberFormat="1" applyFont="1" applyFill="1" applyBorder="1" applyAlignment="1">
      <alignment horizontal="center" vertical="center" wrapText="1"/>
    </xf>
    <xf numFmtId="4" fontId="28" fillId="2" borderId="1" xfId="3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49" fontId="20" fillId="0" borderId="7" xfId="4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49" fontId="18" fillId="0" borderId="4" xfId="2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" fontId="26" fillId="2" borderId="5" xfId="3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1" fontId="20" fillId="0" borderId="2" xfId="4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49" fontId="18" fillId="3" borderId="1" xfId="2" applyNumberFormat="1" applyFont="1" applyFill="1" applyBorder="1" applyAlignment="1">
      <alignment horizontal="center" vertical="center" wrapText="1"/>
    </xf>
    <xf numFmtId="4" fontId="18" fillId="3" borderId="1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2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4" fontId="13" fillId="3" borderId="1" xfId="3" applyNumberFormat="1" applyFont="1" applyFill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0" borderId="4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49" fontId="13" fillId="0" borderId="4" xfId="2" applyNumberFormat="1" applyFont="1" applyFill="1" applyBorder="1" applyAlignment="1">
      <alignment horizontal="center" vertical="center" wrapText="1"/>
    </xf>
    <xf numFmtId="4" fontId="13" fillId="3" borderId="4" xfId="3" applyNumberFormat="1" applyFont="1" applyFill="1" applyBorder="1" applyAlignment="1">
      <alignment horizontal="center" vertical="center" wrapText="1"/>
    </xf>
    <xf numFmtId="49" fontId="13" fillId="3" borderId="4" xfId="2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3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right" vertical="center" wrapText="1"/>
    </xf>
    <xf numFmtId="0" fontId="22" fillId="2" borderId="10" xfId="0" applyFont="1" applyFill="1" applyBorder="1" applyAlignment="1">
      <alignment horizontal="right" vertical="center" wrapText="1"/>
    </xf>
    <xf numFmtId="0" fontId="22" fillId="2" borderId="11" xfId="0" applyFont="1" applyFill="1" applyBorder="1" applyAlignment="1">
      <alignment horizontal="right" vertical="center" wrapText="1"/>
    </xf>
    <xf numFmtId="1" fontId="20" fillId="0" borderId="2" xfId="4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right" vertical="center" wrapText="1"/>
    </xf>
    <xf numFmtId="0" fontId="22" fillId="2" borderId="6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3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" fontId="20" fillId="0" borderId="9" xfId="4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textRotation="90" wrapText="1"/>
    </xf>
    <xf numFmtId="0" fontId="23" fillId="0" borderId="5" xfId="0" applyFont="1" applyBorder="1" applyAlignment="1">
      <alignment textRotation="90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right" vertical="center" wrapText="1"/>
    </xf>
    <xf numFmtId="0" fontId="27" fillId="2" borderId="3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0" fontId="22" fillId="0" borderId="6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0" fontId="21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textRotation="90" wrapText="1"/>
    </xf>
    <xf numFmtId="0" fontId="6" fillId="0" borderId="5" xfId="0" applyFont="1" applyBorder="1" applyAlignment="1">
      <alignment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1" fontId="13" fillId="0" borderId="9" xfId="4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/>
    <xf numFmtId="0" fontId="0" fillId="0" borderId="3" xfId="0" applyBorder="1" applyAlignment="1"/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25" fillId="2" borderId="6" xfId="0" applyFont="1" applyFill="1" applyBorder="1" applyAlignment="1">
      <alignment horizontal="right" vertical="center" wrapText="1"/>
    </xf>
    <xf numFmtId="0" fontId="25" fillId="2" borderId="3" xfId="0" applyFont="1" applyFill="1" applyBorder="1" applyAlignment="1">
      <alignment horizontal="right" vertical="center" wrapText="1"/>
    </xf>
    <xf numFmtId="49" fontId="13" fillId="0" borderId="2" xfId="2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7" xfId="0" applyFont="1" applyBorder="1" applyAlignment="1">
      <alignment textRotation="90" wrapText="1"/>
    </xf>
    <xf numFmtId="0" fontId="12" fillId="0" borderId="5" xfId="0" applyFont="1" applyBorder="1" applyAlignment="1">
      <alignment textRotation="90" wrapText="1"/>
    </xf>
    <xf numFmtId="0" fontId="12" fillId="0" borderId="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3" xfId="5"/>
    <cellStyle name="Обычный 4" xfId="3"/>
    <cellStyle name="Обычный_Лист1" xfId="2"/>
    <cellStyle name="Стиль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ugra-energ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ugra-energo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ugra-energo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ugra-energo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ugra-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1"/>
  <sheetViews>
    <sheetView topLeftCell="A136" zoomScale="70" zoomScaleNormal="70" workbookViewId="0">
      <selection activeCell="A150" sqref="A150:U151"/>
    </sheetView>
  </sheetViews>
  <sheetFormatPr defaultRowHeight="12.75" x14ac:dyDescent="0.2"/>
  <cols>
    <col min="1" max="1" width="6.28515625" style="47" customWidth="1"/>
    <col min="2" max="2" width="12" style="47" customWidth="1"/>
    <col min="3" max="3" width="14" style="47" customWidth="1"/>
    <col min="4" max="4" width="25.7109375" style="47" customWidth="1"/>
    <col min="5" max="5" width="22.7109375" style="47" customWidth="1"/>
    <col min="6" max="6" width="6.85546875" style="47" customWidth="1"/>
    <col min="7" max="7" width="9.7109375" style="47" customWidth="1"/>
    <col min="8" max="8" width="11.140625" style="47" customWidth="1"/>
    <col min="9" max="9" width="16" style="47" customWidth="1"/>
    <col min="10" max="10" width="15" style="47" customWidth="1"/>
    <col min="11" max="11" width="18.28515625" style="47" customWidth="1"/>
    <col min="12" max="12" width="16.7109375" style="47" customWidth="1"/>
    <col min="13" max="13" width="16.85546875" style="47" customWidth="1"/>
    <col min="14" max="14" width="16.7109375" style="47" customWidth="1"/>
    <col min="15" max="15" width="18" style="47" customWidth="1"/>
    <col min="16" max="16" width="13.140625" style="47" customWidth="1"/>
    <col min="17" max="17" width="20.42578125" style="47" customWidth="1"/>
    <col min="18" max="18" width="14.85546875" style="47" customWidth="1"/>
    <col min="19" max="19" width="13.28515625" style="47" customWidth="1"/>
    <col min="20" max="20" width="14.5703125" style="47" customWidth="1"/>
    <col min="21" max="21" width="20" style="47" customWidth="1"/>
    <col min="22" max="22" width="14" style="57" hidden="1" customWidth="1"/>
    <col min="23" max="23" width="13.42578125" style="47" hidden="1" customWidth="1"/>
    <col min="24" max="24" width="14.7109375" style="47" hidden="1" customWidth="1"/>
    <col min="25" max="25" width="15.42578125" style="47" customWidth="1"/>
    <col min="26" max="26" width="9.140625" style="47" customWidth="1"/>
    <col min="27" max="27" width="14" style="47" bestFit="1" customWidth="1"/>
    <col min="28" max="16384" width="9.140625" style="47"/>
  </cols>
  <sheetData>
    <row r="1" spans="1:27" x14ac:dyDescent="0.2">
      <c r="N1" s="47" t="s">
        <v>62</v>
      </c>
    </row>
    <row r="3" spans="1:27" x14ac:dyDescent="0.2">
      <c r="F3" s="236" t="s">
        <v>99</v>
      </c>
      <c r="G3" s="236"/>
      <c r="H3" s="236"/>
      <c r="I3" s="236"/>
      <c r="L3" s="236" t="s">
        <v>90</v>
      </c>
      <c r="M3" s="236"/>
      <c r="N3" s="236"/>
      <c r="O3" s="236"/>
    </row>
    <row r="4" spans="1:27" x14ac:dyDescent="0.2">
      <c r="F4" s="236"/>
      <c r="G4" s="236"/>
      <c r="H4" s="236"/>
      <c r="I4" s="236"/>
      <c r="L4" s="236"/>
      <c r="M4" s="236"/>
      <c r="N4" s="236"/>
      <c r="O4" s="236"/>
      <c r="R4" s="47" t="s">
        <v>62</v>
      </c>
    </row>
    <row r="5" spans="1:27" ht="19.5" customHeight="1" x14ac:dyDescent="0.2">
      <c r="F5" s="236"/>
      <c r="G5" s="236"/>
      <c r="H5" s="236"/>
      <c r="I5" s="236"/>
      <c r="L5" s="236"/>
      <c r="M5" s="236"/>
      <c r="N5" s="236"/>
      <c r="O5" s="236"/>
    </row>
    <row r="7" spans="1:27" ht="56.25" customHeight="1" x14ac:dyDescent="0.2">
      <c r="A7" s="249" t="s">
        <v>25</v>
      </c>
      <c r="B7" s="225"/>
      <c r="C7" s="226"/>
      <c r="D7" s="249" t="s">
        <v>26</v>
      </c>
      <c r="E7" s="226"/>
      <c r="K7" s="47" t="s">
        <v>89</v>
      </c>
      <c r="N7" s="47" t="s">
        <v>89</v>
      </c>
      <c r="O7" s="47" t="s">
        <v>89</v>
      </c>
      <c r="Q7" s="47" t="s">
        <v>89</v>
      </c>
    </row>
    <row r="8" spans="1:27" ht="34.5" customHeight="1" x14ac:dyDescent="0.2">
      <c r="A8" s="249" t="s">
        <v>27</v>
      </c>
      <c r="B8" s="225"/>
      <c r="C8" s="226"/>
      <c r="D8" s="249" t="s">
        <v>28</v>
      </c>
      <c r="E8" s="226"/>
      <c r="J8" s="47" t="s">
        <v>62</v>
      </c>
      <c r="L8" s="47" t="s">
        <v>62</v>
      </c>
      <c r="M8" s="47" t="s">
        <v>89</v>
      </c>
      <c r="O8" s="47" t="s">
        <v>62</v>
      </c>
      <c r="R8" s="47" t="s">
        <v>62</v>
      </c>
    </row>
    <row r="9" spans="1:27" ht="12.75" customHeight="1" x14ac:dyDescent="0.2">
      <c r="A9" s="249" t="s">
        <v>27</v>
      </c>
      <c r="B9" s="225"/>
      <c r="C9" s="226"/>
      <c r="D9" s="249" t="s">
        <v>30</v>
      </c>
      <c r="E9" s="226"/>
      <c r="M9" s="47" t="s">
        <v>62</v>
      </c>
    </row>
    <row r="10" spans="1:27" x14ac:dyDescent="0.2">
      <c r="A10" s="249" t="s">
        <v>31</v>
      </c>
      <c r="B10" s="225"/>
      <c r="C10" s="226"/>
      <c r="D10" s="259" t="s">
        <v>32</v>
      </c>
      <c r="E10" s="226"/>
    </row>
    <row r="11" spans="1:27" x14ac:dyDescent="0.2">
      <c r="A11" s="249" t="s">
        <v>33</v>
      </c>
      <c r="B11" s="225"/>
      <c r="C11" s="226"/>
      <c r="D11" s="249">
        <v>8601029263</v>
      </c>
      <c r="E11" s="226"/>
    </row>
    <row r="12" spans="1:27" x14ac:dyDescent="0.2">
      <c r="A12" s="249" t="s">
        <v>34</v>
      </c>
      <c r="B12" s="225"/>
      <c r="C12" s="226"/>
      <c r="D12" s="249">
        <v>860101001</v>
      </c>
      <c r="E12" s="226"/>
    </row>
    <row r="13" spans="1:27" x14ac:dyDescent="0.2">
      <c r="A13" s="249" t="s">
        <v>35</v>
      </c>
      <c r="B13" s="225"/>
      <c r="C13" s="226"/>
      <c r="D13" s="250">
        <v>71131000000</v>
      </c>
      <c r="E13" s="226"/>
    </row>
    <row r="15" spans="1:27" x14ac:dyDescent="0.2">
      <c r="A15" s="241" t="s">
        <v>0</v>
      </c>
      <c r="B15" s="237" t="s">
        <v>1</v>
      </c>
      <c r="C15" s="237" t="s">
        <v>2</v>
      </c>
      <c r="D15" s="234" t="s">
        <v>24</v>
      </c>
      <c r="E15" s="243"/>
      <c r="F15" s="243"/>
      <c r="G15" s="243"/>
      <c r="H15" s="243"/>
      <c r="I15" s="243"/>
      <c r="J15" s="243"/>
      <c r="K15" s="243"/>
      <c r="L15" s="243"/>
      <c r="M15" s="235"/>
      <c r="N15" s="237" t="s">
        <v>15</v>
      </c>
      <c r="O15" s="237" t="s">
        <v>16</v>
      </c>
      <c r="P15" s="237" t="s">
        <v>18</v>
      </c>
      <c r="Q15" s="237" t="s">
        <v>100</v>
      </c>
      <c r="R15" s="237" t="s">
        <v>20</v>
      </c>
      <c r="S15" s="237" t="s">
        <v>21</v>
      </c>
      <c r="T15" s="237" t="s">
        <v>101</v>
      </c>
      <c r="U15" s="237" t="s">
        <v>23</v>
      </c>
    </row>
    <row r="16" spans="1:27" ht="73.5" customHeight="1" x14ac:dyDescent="0.2">
      <c r="A16" s="247"/>
      <c r="B16" s="238"/>
      <c r="C16" s="238"/>
      <c r="D16" s="237" t="s">
        <v>3</v>
      </c>
      <c r="E16" s="237" t="s">
        <v>4</v>
      </c>
      <c r="F16" s="234" t="s">
        <v>5</v>
      </c>
      <c r="G16" s="235"/>
      <c r="H16" s="241" t="s">
        <v>8</v>
      </c>
      <c r="I16" s="234" t="s">
        <v>9</v>
      </c>
      <c r="J16" s="235"/>
      <c r="K16" s="237" t="s">
        <v>11</v>
      </c>
      <c r="L16" s="234" t="s">
        <v>12</v>
      </c>
      <c r="M16" s="235"/>
      <c r="N16" s="238"/>
      <c r="O16" s="239"/>
      <c r="P16" s="239"/>
      <c r="Q16" s="238"/>
      <c r="R16" s="238"/>
      <c r="S16" s="238"/>
      <c r="T16" s="238"/>
      <c r="U16" s="238"/>
      <c r="AA16" s="47" t="s">
        <v>62</v>
      </c>
    </row>
    <row r="17" spans="1:24" ht="84" customHeight="1" x14ac:dyDescent="0.2">
      <c r="A17" s="248"/>
      <c r="B17" s="239"/>
      <c r="C17" s="239"/>
      <c r="D17" s="244"/>
      <c r="E17" s="244"/>
      <c r="F17" s="112" t="s">
        <v>6</v>
      </c>
      <c r="G17" s="112" t="s">
        <v>7</v>
      </c>
      <c r="H17" s="242"/>
      <c r="I17" s="112" t="s">
        <v>10</v>
      </c>
      <c r="J17" s="112" t="s">
        <v>7</v>
      </c>
      <c r="K17" s="244"/>
      <c r="L17" s="51" t="s">
        <v>13</v>
      </c>
      <c r="M17" s="51" t="s">
        <v>14</v>
      </c>
      <c r="N17" s="239"/>
      <c r="O17" s="51" t="s">
        <v>17</v>
      </c>
      <c r="P17" s="51" t="s">
        <v>17</v>
      </c>
      <c r="Q17" s="239"/>
      <c r="R17" s="239"/>
      <c r="S17" s="239"/>
      <c r="T17" s="239"/>
      <c r="U17" s="239"/>
    </row>
    <row r="18" spans="1:24" x14ac:dyDescent="0.2">
      <c r="A18" s="169">
        <v>1</v>
      </c>
      <c r="B18" s="169">
        <v>2</v>
      </c>
      <c r="C18" s="169">
        <v>3</v>
      </c>
      <c r="D18" s="169">
        <v>4</v>
      </c>
      <c r="E18" s="169">
        <v>5</v>
      </c>
      <c r="F18" s="169">
        <v>6</v>
      </c>
      <c r="G18" s="169">
        <v>7</v>
      </c>
      <c r="H18" s="169">
        <v>8</v>
      </c>
      <c r="I18" s="169">
        <v>9</v>
      </c>
      <c r="J18" s="169">
        <v>10</v>
      </c>
      <c r="K18" s="169">
        <v>11</v>
      </c>
      <c r="L18" s="169">
        <v>12</v>
      </c>
      <c r="M18" s="169">
        <v>13</v>
      </c>
      <c r="N18" s="169">
        <v>14</v>
      </c>
      <c r="O18" s="169">
        <v>15</v>
      </c>
      <c r="P18" s="169">
        <v>16</v>
      </c>
      <c r="Q18" s="169">
        <v>17</v>
      </c>
      <c r="R18" s="169">
        <v>18</v>
      </c>
      <c r="S18" s="169">
        <v>19</v>
      </c>
      <c r="T18" s="169">
        <v>20</v>
      </c>
      <c r="U18" s="169">
        <v>21</v>
      </c>
    </row>
    <row r="19" spans="1:24" ht="21" customHeight="1" x14ac:dyDescent="0.2">
      <c r="A19" s="219" t="s">
        <v>75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W19" s="150"/>
      <c r="X19" s="150"/>
    </row>
    <row r="20" spans="1:24" ht="66.75" customHeight="1" x14ac:dyDescent="0.2">
      <c r="A20" s="105">
        <v>2</v>
      </c>
      <c r="B20" s="41" t="s">
        <v>42</v>
      </c>
      <c r="C20" s="41" t="s">
        <v>368</v>
      </c>
      <c r="D20" s="42" t="s">
        <v>369</v>
      </c>
      <c r="E20" s="45" t="s">
        <v>59</v>
      </c>
      <c r="F20" s="45">
        <v>168</v>
      </c>
      <c r="G20" s="38" t="s">
        <v>48</v>
      </c>
      <c r="H20" s="39">
        <v>460</v>
      </c>
      <c r="I20" s="43">
        <v>71100000000</v>
      </c>
      <c r="J20" s="36" t="s">
        <v>43</v>
      </c>
      <c r="K20" s="37">
        <v>4067066.6</v>
      </c>
      <c r="L20" s="44" t="s">
        <v>60</v>
      </c>
      <c r="M20" s="44" t="s">
        <v>60</v>
      </c>
      <c r="N20" s="27" t="s">
        <v>39</v>
      </c>
      <c r="O20" s="51" t="s">
        <v>40</v>
      </c>
      <c r="P20" s="63" t="s">
        <v>40</v>
      </c>
      <c r="Q20" s="116"/>
      <c r="R20" s="51"/>
      <c r="S20" s="51"/>
      <c r="T20" s="51"/>
      <c r="U20" s="105"/>
      <c r="V20" s="57" t="s">
        <v>367</v>
      </c>
      <c r="W20" s="150" t="s">
        <v>404</v>
      </c>
      <c r="X20" s="150" t="s">
        <v>410</v>
      </c>
    </row>
    <row r="21" spans="1:24" ht="57" customHeight="1" x14ac:dyDescent="0.2">
      <c r="A21" s="105">
        <v>3</v>
      </c>
      <c r="B21" s="41" t="s">
        <v>120</v>
      </c>
      <c r="C21" s="42" t="s">
        <v>121</v>
      </c>
      <c r="D21" s="42" t="s">
        <v>122</v>
      </c>
      <c r="E21" s="45" t="s">
        <v>370</v>
      </c>
      <c r="F21" s="45">
        <v>168</v>
      </c>
      <c r="G21" s="38" t="s">
        <v>48</v>
      </c>
      <c r="H21" s="39">
        <v>460</v>
      </c>
      <c r="I21" s="43">
        <v>71100000000</v>
      </c>
      <c r="J21" s="36" t="s">
        <v>43</v>
      </c>
      <c r="K21" s="37">
        <v>712662.66</v>
      </c>
      <c r="L21" s="44" t="s">
        <v>60</v>
      </c>
      <c r="M21" s="44" t="s">
        <v>60</v>
      </c>
      <c r="N21" s="27" t="s">
        <v>39</v>
      </c>
      <c r="O21" s="51" t="s">
        <v>40</v>
      </c>
      <c r="P21" s="63" t="s">
        <v>40</v>
      </c>
      <c r="Q21" s="116"/>
      <c r="R21" s="51"/>
      <c r="S21" s="51"/>
      <c r="T21" s="51"/>
      <c r="U21" s="105"/>
      <c r="V21" s="57" t="s">
        <v>367</v>
      </c>
      <c r="W21" s="150" t="s">
        <v>404</v>
      </c>
      <c r="X21" s="150" t="s">
        <v>410</v>
      </c>
    </row>
    <row r="22" spans="1:24" ht="21" customHeight="1" x14ac:dyDescent="0.2">
      <c r="A22" s="227" t="s">
        <v>76</v>
      </c>
      <c r="B22" s="228"/>
      <c r="C22" s="228"/>
      <c r="D22" s="228"/>
      <c r="E22" s="228"/>
      <c r="F22" s="228"/>
      <c r="G22" s="228"/>
      <c r="H22" s="228"/>
      <c r="I22" s="228"/>
      <c r="J22" s="229"/>
      <c r="K22" s="107">
        <f>SUM(K20:K21)</f>
        <v>4779729.26</v>
      </c>
      <c r="L22" s="224"/>
      <c r="M22" s="225"/>
      <c r="N22" s="225"/>
      <c r="O22" s="225"/>
      <c r="P22" s="226"/>
      <c r="Q22" s="150"/>
      <c r="R22" s="249"/>
      <c r="S22" s="225"/>
      <c r="T22" s="225"/>
      <c r="U22" s="226"/>
      <c r="W22" s="150"/>
      <c r="X22" s="150"/>
    </row>
    <row r="23" spans="1:24" ht="21" customHeight="1" x14ac:dyDescent="0.2">
      <c r="A23" s="219" t="s">
        <v>84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W23" s="150"/>
      <c r="X23" s="150"/>
    </row>
    <row r="24" spans="1:24" ht="53.25" customHeight="1" x14ac:dyDescent="0.2">
      <c r="A24" s="105">
        <v>4</v>
      </c>
      <c r="B24" s="41" t="s">
        <v>49</v>
      </c>
      <c r="C24" s="41" t="s">
        <v>50</v>
      </c>
      <c r="D24" s="42" t="s">
        <v>51</v>
      </c>
      <c r="E24" s="45" t="s">
        <v>52</v>
      </c>
      <c r="F24" s="45">
        <v>166</v>
      </c>
      <c r="G24" s="38" t="s">
        <v>53</v>
      </c>
      <c r="H24" s="39">
        <v>63529</v>
      </c>
      <c r="I24" s="43">
        <v>71100000000</v>
      </c>
      <c r="J24" s="36" t="s">
        <v>43</v>
      </c>
      <c r="K24" s="37">
        <v>13210481.67</v>
      </c>
      <c r="L24" s="44" t="s">
        <v>60</v>
      </c>
      <c r="M24" s="45" t="s">
        <v>117</v>
      </c>
      <c r="N24" s="27" t="s">
        <v>118</v>
      </c>
      <c r="O24" s="51" t="s">
        <v>40</v>
      </c>
      <c r="P24" s="63" t="s">
        <v>40</v>
      </c>
      <c r="Q24" s="150"/>
      <c r="R24" s="150"/>
      <c r="S24" s="150"/>
      <c r="T24" s="150"/>
      <c r="U24" s="27"/>
      <c r="V24" s="57" t="s">
        <v>366</v>
      </c>
      <c r="W24" s="150" t="s">
        <v>410</v>
      </c>
      <c r="X24" s="150" t="s">
        <v>405</v>
      </c>
    </row>
    <row r="25" spans="1:24" ht="21" customHeight="1" x14ac:dyDescent="0.2">
      <c r="A25" s="227" t="s">
        <v>85</v>
      </c>
      <c r="B25" s="228"/>
      <c r="C25" s="228"/>
      <c r="D25" s="228"/>
      <c r="E25" s="228"/>
      <c r="F25" s="228"/>
      <c r="G25" s="228"/>
      <c r="H25" s="228"/>
      <c r="I25" s="228"/>
      <c r="J25" s="229"/>
      <c r="K25" s="107">
        <f>K24</f>
        <v>13210481.67</v>
      </c>
      <c r="L25" s="224"/>
      <c r="M25" s="225"/>
      <c r="N25" s="225"/>
      <c r="O25" s="225"/>
      <c r="P25" s="226"/>
      <c r="Q25" s="145"/>
      <c r="R25" s="249"/>
      <c r="S25" s="225"/>
      <c r="T25" s="225"/>
      <c r="U25" s="226"/>
      <c r="W25" s="150"/>
      <c r="X25" s="150"/>
    </row>
    <row r="26" spans="1:24" ht="21" customHeight="1" x14ac:dyDescent="0.2">
      <c r="A26" s="219" t="s">
        <v>388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W26" s="150"/>
      <c r="X26" s="150"/>
    </row>
    <row r="27" spans="1:24" ht="129.75" customHeight="1" x14ac:dyDescent="0.2">
      <c r="A27" s="105">
        <v>5</v>
      </c>
      <c r="B27" s="41" t="s">
        <v>441</v>
      </c>
      <c r="C27" s="41" t="s">
        <v>440</v>
      </c>
      <c r="D27" s="42" t="s">
        <v>223</v>
      </c>
      <c r="E27" s="42" t="s">
        <v>224</v>
      </c>
      <c r="F27" s="46">
        <v>876</v>
      </c>
      <c r="G27" s="38" t="s">
        <v>36</v>
      </c>
      <c r="H27" s="39">
        <v>1</v>
      </c>
      <c r="I27" s="43">
        <v>71131000000</v>
      </c>
      <c r="J27" s="36" t="s">
        <v>41</v>
      </c>
      <c r="K27" s="37">
        <v>2100000</v>
      </c>
      <c r="L27" s="36" t="s">
        <v>60</v>
      </c>
      <c r="M27" s="36" t="s">
        <v>117</v>
      </c>
      <c r="N27" s="27" t="s">
        <v>39</v>
      </c>
      <c r="O27" s="27" t="s">
        <v>40</v>
      </c>
      <c r="P27" s="59" t="s">
        <v>40</v>
      </c>
      <c r="Q27" s="150"/>
      <c r="R27" s="150"/>
      <c r="S27" s="150"/>
      <c r="T27" s="150"/>
      <c r="U27" s="27" t="s">
        <v>442</v>
      </c>
      <c r="V27" s="57" t="s">
        <v>387</v>
      </c>
      <c r="W27" s="150" t="s">
        <v>408</v>
      </c>
      <c r="X27" s="150" t="s">
        <v>405</v>
      </c>
    </row>
    <row r="28" spans="1:24" ht="21" customHeight="1" x14ac:dyDescent="0.2">
      <c r="A28" s="232" t="s">
        <v>389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107">
        <f>K27</f>
        <v>2100000</v>
      </c>
      <c r="L28" s="224"/>
      <c r="M28" s="225"/>
      <c r="N28" s="225"/>
      <c r="O28" s="225"/>
      <c r="P28" s="226"/>
      <c r="Q28" s="145"/>
      <c r="R28" s="249"/>
      <c r="S28" s="225"/>
      <c r="T28" s="225"/>
      <c r="U28" s="226"/>
      <c r="W28" s="150"/>
      <c r="X28" s="150"/>
    </row>
    <row r="29" spans="1:24" ht="21" customHeight="1" x14ac:dyDescent="0.2">
      <c r="A29" s="251" t="s">
        <v>71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3"/>
      <c r="W29" s="150"/>
      <c r="X29" s="150"/>
    </row>
    <row r="30" spans="1:24" ht="114" customHeight="1" x14ac:dyDescent="0.2">
      <c r="A30" s="27">
        <v>7</v>
      </c>
      <c r="B30" s="41" t="s">
        <v>221</v>
      </c>
      <c r="C30" s="41" t="s">
        <v>222</v>
      </c>
      <c r="D30" s="42" t="s">
        <v>392</v>
      </c>
      <c r="E30" s="42" t="s">
        <v>232</v>
      </c>
      <c r="F30" s="45">
        <v>876</v>
      </c>
      <c r="G30" s="45" t="s">
        <v>61</v>
      </c>
      <c r="H30" s="43">
        <v>1</v>
      </c>
      <c r="I30" s="43">
        <v>71131000000</v>
      </c>
      <c r="J30" s="36" t="s">
        <v>41</v>
      </c>
      <c r="K30" s="37">
        <v>3542811.12</v>
      </c>
      <c r="L30" s="44" t="s">
        <v>60</v>
      </c>
      <c r="M30" s="44" t="s">
        <v>117</v>
      </c>
      <c r="N30" s="45" t="s">
        <v>118</v>
      </c>
      <c r="O30" s="45" t="s">
        <v>40</v>
      </c>
      <c r="P30" s="45" t="s">
        <v>38</v>
      </c>
      <c r="Q30" s="116"/>
      <c r="R30" s="51"/>
      <c r="S30" s="51"/>
      <c r="T30" s="51"/>
      <c r="U30" s="105" t="s">
        <v>438</v>
      </c>
      <c r="V30" s="57" t="s">
        <v>352</v>
      </c>
      <c r="W30" s="150" t="s">
        <v>408</v>
      </c>
      <c r="X30" s="150" t="s">
        <v>405</v>
      </c>
    </row>
    <row r="31" spans="1:24" ht="65.25" customHeight="1" x14ac:dyDescent="0.2">
      <c r="A31" s="27">
        <v>8</v>
      </c>
      <c r="B31" s="41" t="s">
        <v>46</v>
      </c>
      <c r="C31" s="41" t="s">
        <v>47</v>
      </c>
      <c r="D31" s="42" t="s">
        <v>427</v>
      </c>
      <c r="E31" s="42" t="s">
        <v>233</v>
      </c>
      <c r="F31" s="45">
        <v>876</v>
      </c>
      <c r="G31" s="45" t="s">
        <v>36</v>
      </c>
      <c r="H31" s="43">
        <v>1</v>
      </c>
      <c r="I31" s="43">
        <v>71131000000</v>
      </c>
      <c r="J31" s="36" t="s">
        <v>41</v>
      </c>
      <c r="K31" s="37">
        <v>1746320</v>
      </c>
      <c r="L31" s="44" t="s">
        <v>60</v>
      </c>
      <c r="M31" s="44" t="s">
        <v>117</v>
      </c>
      <c r="N31" s="45" t="s">
        <v>118</v>
      </c>
      <c r="O31" s="46" t="s">
        <v>40</v>
      </c>
      <c r="P31" s="61" t="s">
        <v>40</v>
      </c>
      <c r="Q31" s="116"/>
      <c r="R31" s="51"/>
      <c r="S31" s="51"/>
      <c r="T31" s="51"/>
      <c r="U31" s="105"/>
      <c r="V31" s="57" t="s">
        <v>352</v>
      </c>
      <c r="W31" s="150" t="s">
        <v>404</v>
      </c>
      <c r="X31" s="150" t="s">
        <v>405</v>
      </c>
    </row>
    <row r="32" spans="1:24" ht="59.25" customHeight="1" x14ac:dyDescent="0.2">
      <c r="A32" s="27">
        <v>9</v>
      </c>
      <c r="B32" s="41" t="s">
        <v>46</v>
      </c>
      <c r="C32" s="41" t="s">
        <v>47</v>
      </c>
      <c r="D32" s="42" t="s">
        <v>428</v>
      </c>
      <c r="E32" s="42" t="s">
        <v>234</v>
      </c>
      <c r="F32" s="45">
        <v>876</v>
      </c>
      <c r="G32" s="45" t="s">
        <v>36</v>
      </c>
      <c r="H32" s="43">
        <v>1</v>
      </c>
      <c r="I32" s="43">
        <v>71131000000</v>
      </c>
      <c r="J32" s="36" t="s">
        <v>41</v>
      </c>
      <c r="K32" s="37">
        <v>2462700</v>
      </c>
      <c r="L32" s="44" t="s">
        <v>60</v>
      </c>
      <c r="M32" s="44" t="s">
        <v>117</v>
      </c>
      <c r="N32" s="45" t="s">
        <v>118</v>
      </c>
      <c r="O32" s="46" t="s">
        <v>40</v>
      </c>
      <c r="P32" s="61" t="s">
        <v>40</v>
      </c>
      <c r="Q32" s="116"/>
      <c r="R32" s="51"/>
      <c r="S32" s="51"/>
      <c r="T32" s="51"/>
      <c r="U32" s="105"/>
      <c r="V32" s="57" t="s">
        <v>352</v>
      </c>
      <c r="W32" s="150" t="s">
        <v>404</v>
      </c>
      <c r="X32" s="150" t="s">
        <v>405</v>
      </c>
    </row>
    <row r="33" spans="1:27" ht="59.25" customHeight="1" x14ac:dyDescent="0.2">
      <c r="A33" s="27">
        <v>10</v>
      </c>
      <c r="B33" s="41" t="s">
        <v>46</v>
      </c>
      <c r="C33" s="41" t="s">
        <v>47</v>
      </c>
      <c r="D33" s="42" t="s">
        <v>429</v>
      </c>
      <c r="E33" s="42" t="s">
        <v>235</v>
      </c>
      <c r="F33" s="45">
        <v>876</v>
      </c>
      <c r="G33" s="45" t="s">
        <v>36</v>
      </c>
      <c r="H33" s="43">
        <v>1</v>
      </c>
      <c r="I33" s="43">
        <v>71131000000</v>
      </c>
      <c r="J33" s="36" t="s">
        <v>41</v>
      </c>
      <c r="K33" s="37">
        <v>1748010</v>
      </c>
      <c r="L33" s="44" t="s">
        <v>60</v>
      </c>
      <c r="M33" s="44" t="s">
        <v>117</v>
      </c>
      <c r="N33" s="45" t="s">
        <v>118</v>
      </c>
      <c r="O33" s="46" t="s">
        <v>40</v>
      </c>
      <c r="P33" s="61" t="s">
        <v>40</v>
      </c>
      <c r="Q33" s="116"/>
      <c r="R33" s="51"/>
      <c r="S33" s="51"/>
      <c r="T33" s="51"/>
      <c r="U33" s="105"/>
      <c r="V33" s="57" t="s">
        <v>352</v>
      </c>
      <c r="W33" s="150" t="s">
        <v>404</v>
      </c>
      <c r="X33" s="150" t="s">
        <v>405</v>
      </c>
    </row>
    <row r="34" spans="1:27" ht="72.75" customHeight="1" x14ac:dyDescent="0.2">
      <c r="A34" s="27">
        <v>11</v>
      </c>
      <c r="B34" s="41" t="s">
        <v>46</v>
      </c>
      <c r="C34" s="41" t="s">
        <v>47</v>
      </c>
      <c r="D34" s="42" t="s">
        <v>430</v>
      </c>
      <c r="E34" s="42" t="s">
        <v>353</v>
      </c>
      <c r="F34" s="45">
        <v>876</v>
      </c>
      <c r="G34" s="45" t="s">
        <v>36</v>
      </c>
      <c r="H34" s="43">
        <v>1</v>
      </c>
      <c r="I34" s="43">
        <v>71131000000</v>
      </c>
      <c r="J34" s="36" t="s">
        <v>41</v>
      </c>
      <c r="K34" s="37">
        <v>2246523</v>
      </c>
      <c r="L34" s="44" t="s">
        <v>60</v>
      </c>
      <c r="M34" s="44" t="s">
        <v>117</v>
      </c>
      <c r="N34" s="45" t="s">
        <v>118</v>
      </c>
      <c r="O34" s="46" t="s">
        <v>40</v>
      </c>
      <c r="P34" s="61" t="s">
        <v>40</v>
      </c>
      <c r="Q34" s="116"/>
      <c r="R34" s="51"/>
      <c r="S34" s="51"/>
      <c r="T34" s="51"/>
      <c r="U34" s="105"/>
      <c r="V34" s="57" t="s">
        <v>352</v>
      </c>
      <c r="W34" s="150" t="s">
        <v>404</v>
      </c>
      <c r="X34" s="150" t="s">
        <v>405</v>
      </c>
    </row>
    <row r="35" spans="1:27" ht="66.75" customHeight="1" x14ac:dyDescent="0.2">
      <c r="A35" s="27">
        <v>12</v>
      </c>
      <c r="B35" s="41" t="s">
        <v>46</v>
      </c>
      <c r="C35" s="41" t="s">
        <v>47</v>
      </c>
      <c r="D35" s="42" t="s">
        <v>431</v>
      </c>
      <c r="E35" s="42" t="s">
        <v>354</v>
      </c>
      <c r="F35" s="45">
        <v>876</v>
      </c>
      <c r="G35" s="45" t="s">
        <v>36</v>
      </c>
      <c r="H35" s="43">
        <v>1</v>
      </c>
      <c r="I35" s="43">
        <v>71131000000</v>
      </c>
      <c r="J35" s="36" t="s">
        <v>41</v>
      </c>
      <c r="K35" s="37">
        <v>340811.2</v>
      </c>
      <c r="L35" s="44" t="s">
        <v>60</v>
      </c>
      <c r="M35" s="44" t="s">
        <v>117</v>
      </c>
      <c r="N35" s="45" t="s">
        <v>118</v>
      </c>
      <c r="O35" s="46" t="s">
        <v>40</v>
      </c>
      <c r="P35" s="61" t="s">
        <v>40</v>
      </c>
      <c r="Q35" s="116"/>
      <c r="R35" s="51"/>
      <c r="S35" s="51"/>
      <c r="T35" s="51"/>
      <c r="U35" s="105"/>
      <c r="V35" s="57" t="s">
        <v>352</v>
      </c>
      <c r="W35" s="150" t="s">
        <v>404</v>
      </c>
      <c r="X35" s="150" t="s">
        <v>405</v>
      </c>
    </row>
    <row r="36" spans="1:27" ht="63" customHeight="1" x14ac:dyDescent="0.2">
      <c r="A36" s="27">
        <v>13</v>
      </c>
      <c r="B36" s="41" t="s">
        <v>46</v>
      </c>
      <c r="C36" s="41" t="s">
        <v>47</v>
      </c>
      <c r="D36" s="42" t="s">
        <v>432</v>
      </c>
      <c r="E36" s="42" t="s">
        <v>365</v>
      </c>
      <c r="F36" s="45">
        <v>876</v>
      </c>
      <c r="G36" s="45" t="s">
        <v>36</v>
      </c>
      <c r="H36" s="43">
        <v>1</v>
      </c>
      <c r="I36" s="43">
        <v>71131000000</v>
      </c>
      <c r="J36" s="36" t="s">
        <v>41</v>
      </c>
      <c r="K36" s="37">
        <v>346523</v>
      </c>
      <c r="L36" s="44" t="s">
        <v>60</v>
      </c>
      <c r="M36" s="44" t="s">
        <v>117</v>
      </c>
      <c r="N36" s="45" t="s">
        <v>118</v>
      </c>
      <c r="O36" s="46" t="s">
        <v>40</v>
      </c>
      <c r="P36" s="61" t="s">
        <v>40</v>
      </c>
      <c r="Q36" s="116"/>
      <c r="R36" s="51"/>
      <c r="S36" s="51"/>
      <c r="T36" s="51"/>
      <c r="U36" s="105"/>
      <c r="V36" s="57" t="s">
        <v>352</v>
      </c>
      <c r="W36" s="150" t="s">
        <v>404</v>
      </c>
      <c r="X36" s="150" t="s">
        <v>405</v>
      </c>
    </row>
    <row r="37" spans="1:27" ht="66.75" customHeight="1" x14ac:dyDescent="0.2">
      <c r="A37" s="27">
        <v>14</v>
      </c>
      <c r="B37" s="41" t="s">
        <v>46</v>
      </c>
      <c r="C37" s="41" t="s">
        <v>47</v>
      </c>
      <c r="D37" s="42" t="s">
        <v>433</v>
      </c>
      <c r="E37" s="42" t="s">
        <v>236</v>
      </c>
      <c r="F37" s="45">
        <v>876</v>
      </c>
      <c r="G37" s="45" t="s">
        <v>36</v>
      </c>
      <c r="H37" s="43">
        <v>1</v>
      </c>
      <c r="I37" s="43">
        <v>71131000000</v>
      </c>
      <c r="J37" s="36" t="s">
        <v>41</v>
      </c>
      <c r="K37" s="37">
        <v>1998576.16</v>
      </c>
      <c r="L37" s="44" t="s">
        <v>60</v>
      </c>
      <c r="M37" s="44" t="s">
        <v>117</v>
      </c>
      <c r="N37" s="45" t="s">
        <v>118</v>
      </c>
      <c r="O37" s="46" t="s">
        <v>40</v>
      </c>
      <c r="P37" s="61" t="s">
        <v>40</v>
      </c>
      <c r="Q37" s="116"/>
      <c r="R37" s="51"/>
      <c r="S37" s="51"/>
      <c r="T37" s="51"/>
      <c r="U37" s="105"/>
      <c r="V37" s="57" t="s">
        <v>352</v>
      </c>
      <c r="W37" s="150" t="s">
        <v>404</v>
      </c>
      <c r="X37" s="150" t="s">
        <v>405</v>
      </c>
    </row>
    <row r="38" spans="1:27" ht="41.25" customHeight="1" x14ac:dyDescent="0.2">
      <c r="A38" s="27">
        <v>15</v>
      </c>
      <c r="B38" s="41" t="s">
        <v>237</v>
      </c>
      <c r="C38" s="41" t="s">
        <v>238</v>
      </c>
      <c r="D38" s="42" t="s">
        <v>355</v>
      </c>
      <c r="E38" s="42" t="s">
        <v>356</v>
      </c>
      <c r="F38" s="45">
        <v>796</v>
      </c>
      <c r="G38" s="45" t="s">
        <v>45</v>
      </c>
      <c r="H38" s="43">
        <v>2</v>
      </c>
      <c r="I38" s="43">
        <v>71131000000</v>
      </c>
      <c r="J38" s="36" t="s">
        <v>41</v>
      </c>
      <c r="K38" s="37">
        <v>1456856</v>
      </c>
      <c r="L38" s="44" t="s">
        <v>60</v>
      </c>
      <c r="M38" s="44" t="s">
        <v>133</v>
      </c>
      <c r="N38" s="45" t="s">
        <v>118</v>
      </c>
      <c r="O38" s="46" t="s">
        <v>40</v>
      </c>
      <c r="P38" s="61" t="s">
        <v>40</v>
      </c>
      <c r="Q38" s="116"/>
      <c r="R38" s="51"/>
      <c r="S38" s="51"/>
      <c r="T38" s="51"/>
      <c r="U38" s="105"/>
      <c r="V38" s="57" t="s">
        <v>352</v>
      </c>
      <c r="W38" s="150" t="s">
        <v>404</v>
      </c>
      <c r="X38" s="150" t="s">
        <v>406</v>
      </c>
    </row>
    <row r="39" spans="1:27" ht="45" customHeight="1" x14ac:dyDescent="0.2">
      <c r="A39" s="27">
        <v>16</v>
      </c>
      <c r="B39" s="41" t="s">
        <v>237</v>
      </c>
      <c r="C39" s="41" t="s">
        <v>238</v>
      </c>
      <c r="D39" s="42" t="s">
        <v>357</v>
      </c>
      <c r="E39" s="42" t="s">
        <v>358</v>
      </c>
      <c r="F39" s="45">
        <v>796</v>
      </c>
      <c r="G39" s="45" t="s">
        <v>45</v>
      </c>
      <c r="H39" s="43">
        <v>5</v>
      </c>
      <c r="I39" s="43">
        <v>71131000000</v>
      </c>
      <c r="J39" s="36" t="s">
        <v>41</v>
      </c>
      <c r="K39" s="37">
        <v>1815961.45</v>
      </c>
      <c r="L39" s="44" t="s">
        <v>60</v>
      </c>
      <c r="M39" s="44" t="s">
        <v>133</v>
      </c>
      <c r="N39" s="45" t="s">
        <v>118</v>
      </c>
      <c r="O39" s="46" t="s">
        <v>40</v>
      </c>
      <c r="P39" s="61" t="s">
        <v>40</v>
      </c>
      <c r="Q39" s="116"/>
      <c r="R39" s="51"/>
      <c r="S39" s="51"/>
      <c r="T39" s="51"/>
      <c r="U39" s="105"/>
      <c r="V39" s="57" t="s">
        <v>352</v>
      </c>
      <c r="W39" s="150" t="s">
        <v>404</v>
      </c>
      <c r="X39" s="150" t="s">
        <v>406</v>
      </c>
    </row>
    <row r="40" spans="1:27" ht="39" customHeight="1" x14ac:dyDescent="0.2">
      <c r="A40" s="27">
        <v>17</v>
      </c>
      <c r="B40" s="41" t="s">
        <v>239</v>
      </c>
      <c r="C40" s="41" t="s">
        <v>240</v>
      </c>
      <c r="D40" s="42" t="s">
        <v>425</v>
      </c>
      <c r="E40" s="45" t="s">
        <v>398</v>
      </c>
      <c r="F40" s="45">
        <v>796</v>
      </c>
      <c r="G40" s="45" t="s">
        <v>45</v>
      </c>
      <c r="H40" s="43">
        <v>2</v>
      </c>
      <c r="I40" s="43">
        <v>71129908002</v>
      </c>
      <c r="J40" s="36" t="s">
        <v>41</v>
      </c>
      <c r="K40" s="37">
        <v>3157800</v>
      </c>
      <c r="L40" s="44" t="s">
        <v>60</v>
      </c>
      <c r="M40" s="44" t="s">
        <v>133</v>
      </c>
      <c r="N40" s="45" t="s">
        <v>118</v>
      </c>
      <c r="O40" s="45" t="s">
        <v>40</v>
      </c>
      <c r="P40" s="45" t="s">
        <v>38</v>
      </c>
      <c r="Q40" s="116"/>
      <c r="R40" s="51"/>
      <c r="S40" s="51"/>
      <c r="T40" s="51"/>
      <c r="U40" s="105"/>
      <c r="V40" s="57" t="s">
        <v>352</v>
      </c>
      <c r="W40" s="150" t="s">
        <v>404</v>
      </c>
      <c r="X40" s="150" t="s">
        <v>406</v>
      </c>
    </row>
    <row r="41" spans="1:27" ht="44.25" customHeight="1" x14ac:dyDescent="0.2">
      <c r="A41" s="27">
        <v>18</v>
      </c>
      <c r="B41" s="41" t="s">
        <v>239</v>
      </c>
      <c r="C41" s="41" t="s">
        <v>240</v>
      </c>
      <c r="D41" s="42" t="s">
        <v>393</v>
      </c>
      <c r="E41" s="42" t="s">
        <v>359</v>
      </c>
      <c r="F41" s="45">
        <v>796</v>
      </c>
      <c r="G41" s="45" t="s">
        <v>45</v>
      </c>
      <c r="H41" s="43">
        <v>2</v>
      </c>
      <c r="I41" s="43">
        <v>71131000000</v>
      </c>
      <c r="J41" s="36" t="s">
        <v>41</v>
      </c>
      <c r="K41" s="37">
        <v>2746000</v>
      </c>
      <c r="L41" s="44" t="s">
        <v>60</v>
      </c>
      <c r="M41" s="44" t="s">
        <v>133</v>
      </c>
      <c r="N41" s="45" t="s">
        <v>118</v>
      </c>
      <c r="O41" s="45" t="s">
        <v>40</v>
      </c>
      <c r="P41" s="45" t="s">
        <v>38</v>
      </c>
      <c r="Q41" s="116"/>
      <c r="R41" s="51"/>
      <c r="S41" s="51"/>
      <c r="T41" s="51"/>
      <c r="U41" s="105"/>
      <c r="V41" s="57" t="s">
        <v>352</v>
      </c>
      <c r="W41" s="150" t="s">
        <v>404</v>
      </c>
      <c r="X41" s="150" t="s">
        <v>406</v>
      </c>
    </row>
    <row r="42" spans="1:27" ht="47.25" customHeight="1" x14ac:dyDescent="0.2">
      <c r="A42" s="27">
        <v>19</v>
      </c>
      <c r="B42" s="41" t="s">
        <v>239</v>
      </c>
      <c r="C42" s="41" t="s">
        <v>240</v>
      </c>
      <c r="D42" s="42" t="s">
        <v>360</v>
      </c>
      <c r="E42" s="42" t="s">
        <v>241</v>
      </c>
      <c r="F42" s="45">
        <v>796</v>
      </c>
      <c r="G42" s="45" t="s">
        <v>45</v>
      </c>
      <c r="H42" s="43">
        <v>1</v>
      </c>
      <c r="I42" s="43">
        <v>71131000000</v>
      </c>
      <c r="J42" s="36" t="s">
        <v>41</v>
      </c>
      <c r="K42" s="37">
        <v>427566.67</v>
      </c>
      <c r="L42" s="44" t="s">
        <v>60</v>
      </c>
      <c r="M42" s="44" t="s">
        <v>133</v>
      </c>
      <c r="N42" s="45" t="s">
        <v>118</v>
      </c>
      <c r="O42" s="45" t="s">
        <v>40</v>
      </c>
      <c r="P42" s="45" t="s">
        <v>38</v>
      </c>
      <c r="Q42" s="116"/>
      <c r="R42" s="51"/>
      <c r="S42" s="51"/>
      <c r="T42" s="51"/>
      <c r="U42" s="105"/>
      <c r="V42" s="57" t="s">
        <v>352</v>
      </c>
      <c r="W42" s="150" t="s">
        <v>404</v>
      </c>
      <c r="X42" s="150" t="s">
        <v>407</v>
      </c>
    </row>
    <row r="43" spans="1:27" ht="42.75" customHeight="1" x14ac:dyDescent="0.2">
      <c r="A43" s="27">
        <v>20</v>
      </c>
      <c r="B43" s="41" t="s">
        <v>239</v>
      </c>
      <c r="C43" s="41" t="s">
        <v>240</v>
      </c>
      <c r="D43" s="42" t="s">
        <v>361</v>
      </c>
      <c r="E43" s="45" t="s">
        <v>255</v>
      </c>
      <c r="F43" s="45">
        <v>796</v>
      </c>
      <c r="G43" s="45" t="s">
        <v>45</v>
      </c>
      <c r="H43" s="43">
        <v>1</v>
      </c>
      <c r="I43" s="43">
        <v>71129908002</v>
      </c>
      <c r="J43" s="36" t="s">
        <v>41</v>
      </c>
      <c r="K43" s="37">
        <v>4915468.67</v>
      </c>
      <c r="L43" s="44" t="s">
        <v>60</v>
      </c>
      <c r="M43" s="44" t="s">
        <v>133</v>
      </c>
      <c r="N43" s="45" t="s">
        <v>118</v>
      </c>
      <c r="O43" s="45" t="s">
        <v>40</v>
      </c>
      <c r="P43" s="45" t="s">
        <v>38</v>
      </c>
      <c r="Q43" s="116"/>
      <c r="R43" s="51"/>
      <c r="S43" s="51"/>
      <c r="T43" s="51"/>
      <c r="U43" s="105"/>
      <c r="V43" s="57" t="s">
        <v>352</v>
      </c>
      <c r="W43" s="150" t="s">
        <v>404</v>
      </c>
      <c r="X43" s="150" t="s">
        <v>406</v>
      </c>
    </row>
    <row r="44" spans="1:27" ht="72" customHeight="1" x14ac:dyDescent="0.2">
      <c r="A44" s="27">
        <v>21</v>
      </c>
      <c r="B44" s="41" t="s">
        <v>226</v>
      </c>
      <c r="C44" s="41" t="s">
        <v>362</v>
      </c>
      <c r="D44" s="42" t="s">
        <v>363</v>
      </c>
      <c r="E44" s="42" t="s">
        <v>242</v>
      </c>
      <c r="F44" s="45">
        <v>876</v>
      </c>
      <c r="G44" s="45" t="s">
        <v>36</v>
      </c>
      <c r="H44" s="43">
        <v>1</v>
      </c>
      <c r="I44" s="43">
        <v>71131000000</v>
      </c>
      <c r="J44" s="36" t="s">
        <v>41</v>
      </c>
      <c r="K44" s="37">
        <v>896432.12</v>
      </c>
      <c r="L44" s="44" t="s">
        <v>60</v>
      </c>
      <c r="M44" s="44" t="s">
        <v>117</v>
      </c>
      <c r="N44" s="45" t="s">
        <v>118</v>
      </c>
      <c r="O44" s="45" t="s">
        <v>40</v>
      </c>
      <c r="P44" s="62" t="s">
        <v>40</v>
      </c>
      <c r="Q44" s="116"/>
      <c r="R44" s="51"/>
      <c r="S44" s="51"/>
      <c r="T44" s="51"/>
      <c r="U44" s="105"/>
      <c r="V44" s="57" t="s">
        <v>352</v>
      </c>
      <c r="W44" s="150" t="s">
        <v>404</v>
      </c>
      <c r="X44" s="150" t="s">
        <v>405</v>
      </c>
    </row>
    <row r="45" spans="1:27" ht="80.25" customHeight="1" x14ac:dyDescent="0.2">
      <c r="A45" s="27">
        <v>22</v>
      </c>
      <c r="B45" s="41" t="s">
        <v>247</v>
      </c>
      <c r="C45" s="41" t="s">
        <v>248</v>
      </c>
      <c r="D45" s="42" t="s">
        <v>249</v>
      </c>
      <c r="E45" s="42" t="s">
        <v>250</v>
      </c>
      <c r="F45" s="45">
        <v>876</v>
      </c>
      <c r="G45" s="45" t="s">
        <v>36</v>
      </c>
      <c r="H45" s="43">
        <v>1</v>
      </c>
      <c r="I45" s="43">
        <v>71131000000</v>
      </c>
      <c r="J45" s="36" t="s">
        <v>41</v>
      </c>
      <c r="K45" s="37">
        <v>3756299</v>
      </c>
      <c r="L45" s="44" t="s">
        <v>60</v>
      </c>
      <c r="M45" s="44" t="s">
        <v>117</v>
      </c>
      <c r="N45" s="45" t="s">
        <v>118</v>
      </c>
      <c r="O45" s="45" t="s">
        <v>40</v>
      </c>
      <c r="P45" s="62" t="s">
        <v>40</v>
      </c>
      <c r="Q45" s="116"/>
      <c r="R45" s="51"/>
      <c r="S45" s="51"/>
      <c r="T45" s="51"/>
      <c r="U45" s="105"/>
      <c r="V45" s="57" t="s">
        <v>352</v>
      </c>
      <c r="W45" s="150" t="s">
        <v>404</v>
      </c>
      <c r="X45" s="150" t="s">
        <v>405</v>
      </c>
    </row>
    <row r="46" spans="1:27" ht="126" customHeight="1" x14ac:dyDescent="0.2">
      <c r="A46" s="27">
        <v>23</v>
      </c>
      <c r="B46" s="41" t="s">
        <v>46</v>
      </c>
      <c r="C46" s="41" t="s">
        <v>47</v>
      </c>
      <c r="D46" s="42" t="s">
        <v>254</v>
      </c>
      <c r="E46" s="42" t="s">
        <v>232</v>
      </c>
      <c r="F46" s="45">
        <v>876</v>
      </c>
      <c r="G46" s="38" t="s">
        <v>36</v>
      </c>
      <c r="H46" s="43">
        <v>1</v>
      </c>
      <c r="I46" s="43">
        <v>71131000000</v>
      </c>
      <c r="J46" s="36" t="s">
        <v>41</v>
      </c>
      <c r="K46" s="37">
        <v>7106496</v>
      </c>
      <c r="L46" s="44" t="s">
        <v>60</v>
      </c>
      <c r="M46" s="44" t="s">
        <v>117</v>
      </c>
      <c r="N46" s="45" t="s">
        <v>118</v>
      </c>
      <c r="O46" s="45" t="s">
        <v>40</v>
      </c>
      <c r="P46" s="62" t="s">
        <v>40</v>
      </c>
      <c r="Q46" s="116"/>
      <c r="R46" s="51"/>
      <c r="S46" s="51"/>
      <c r="T46" s="51"/>
      <c r="U46" s="105" t="s">
        <v>439</v>
      </c>
      <c r="V46" s="57" t="s">
        <v>352</v>
      </c>
      <c r="W46" s="150" t="s">
        <v>404</v>
      </c>
      <c r="X46" s="150" t="s">
        <v>405</v>
      </c>
    </row>
    <row r="47" spans="1:27" ht="158.25" customHeight="1" x14ac:dyDescent="0.2">
      <c r="A47" s="27">
        <v>24</v>
      </c>
      <c r="B47" s="41" t="s">
        <v>243</v>
      </c>
      <c r="C47" s="41" t="s">
        <v>244</v>
      </c>
      <c r="D47" s="42" t="s">
        <v>245</v>
      </c>
      <c r="E47" s="42" t="s">
        <v>246</v>
      </c>
      <c r="F47" s="45">
        <v>876</v>
      </c>
      <c r="G47" s="45" t="s">
        <v>36</v>
      </c>
      <c r="H47" s="43">
        <v>1</v>
      </c>
      <c r="I47" s="43">
        <v>71131000000</v>
      </c>
      <c r="J47" s="36" t="s">
        <v>41</v>
      </c>
      <c r="K47" s="37">
        <v>865700</v>
      </c>
      <c r="L47" s="44" t="s">
        <v>60</v>
      </c>
      <c r="M47" s="44" t="s">
        <v>117</v>
      </c>
      <c r="N47" s="45" t="s">
        <v>118</v>
      </c>
      <c r="O47" s="45" t="s">
        <v>40</v>
      </c>
      <c r="P47" s="62" t="s">
        <v>40</v>
      </c>
      <c r="Q47" s="116"/>
      <c r="R47" s="51"/>
      <c r="S47" s="51"/>
      <c r="T47" s="51"/>
      <c r="U47" s="105"/>
      <c r="V47" s="57" t="s">
        <v>352</v>
      </c>
      <c r="W47" s="150" t="s">
        <v>408</v>
      </c>
      <c r="X47" s="150" t="s">
        <v>405</v>
      </c>
    </row>
    <row r="48" spans="1:27" ht="118.5" customHeight="1" x14ac:dyDescent="0.2">
      <c r="A48" s="27">
        <v>26</v>
      </c>
      <c r="B48" s="41" t="s">
        <v>251</v>
      </c>
      <c r="C48" s="41" t="s">
        <v>252</v>
      </c>
      <c r="D48" s="42" t="s">
        <v>253</v>
      </c>
      <c r="E48" s="42" t="s">
        <v>232</v>
      </c>
      <c r="F48" s="45">
        <v>876</v>
      </c>
      <c r="G48" s="45" t="s">
        <v>36</v>
      </c>
      <c r="H48" s="43">
        <v>1</v>
      </c>
      <c r="I48" s="43">
        <v>71131000000</v>
      </c>
      <c r="J48" s="36" t="s">
        <v>41</v>
      </c>
      <c r="K48" s="37">
        <v>3431151.5</v>
      </c>
      <c r="L48" s="44" t="s">
        <v>60</v>
      </c>
      <c r="M48" s="44" t="s">
        <v>133</v>
      </c>
      <c r="N48" s="45" t="s">
        <v>118</v>
      </c>
      <c r="O48" s="45" t="s">
        <v>40</v>
      </c>
      <c r="P48" s="62" t="s">
        <v>40</v>
      </c>
      <c r="Q48" s="116"/>
      <c r="R48" s="51"/>
      <c r="S48" s="51"/>
      <c r="T48" s="51"/>
      <c r="U48" s="105"/>
      <c r="V48" s="57" t="s">
        <v>352</v>
      </c>
      <c r="W48" s="150" t="s">
        <v>404</v>
      </c>
      <c r="X48" s="150" t="s">
        <v>406</v>
      </c>
      <c r="AA48" s="71"/>
    </row>
    <row r="49" spans="1:27" ht="55.5" customHeight="1" x14ac:dyDescent="0.2">
      <c r="A49" s="27">
        <v>27</v>
      </c>
      <c r="B49" s="41" t="s">
        <v>175</v>
      </c>
      <c r="C49" s="41" t="s">
        <v>176</v>
      </c>
      <c r="D49" s="42" t="s">
        <v>178</v>
      </c>
      <c r="E49" s="42" t="s">
        <v>177</v>
      </c>
      <c r="F49" s="45">
        <v>796</v>
      </c>
      <c r="G49" s="38" t="s">
        <v>179</v>
      </c>
      <c r="H49" s="39">
        <v>14</v>
      </c>
      <c r="I49" s="43">
        <v>71131000000</v>
      </c>
      <c r="J49" s="36" t="s">
        <v>41</v>
      </c>
      <c r="K49" s="37">
        <v>446302.8</v>
      </c>
      <c r="L49" s="44" t="s">
        <v>60</v>
      </c>
      <c r="M49" s="115" t="s">
        <v>133</v>
      </c>
      <c r="N49" s="27" t="s">
        <v>39</v>
      </c>
      <c r="O49" s="51" t="s">
        <v>40</v>
      </c>
      <c r="P49" s="63" t="s">
        <v>40</v>
      </c>
      <c r="Q49" s="116"/>
      <c r="R49" s="51"/>
      <c r="S49" s="51"/>
      <c r="T49" s="51"/>
      <c r="U49" s="105"/>
      <c r="V49" s="57" t="s">
        <v>366</v>
      </c>
      <c r="W49" s="150" t="s">
        <v>410</v>
      </c>
      <c r="X49" s="150" t="s">
        <v>411</v>
      </c>
      <c r="AA49" s="71"/>
    </row>
    <row r="50" spans="1:27" ht="21" customHeight="1" x14ac:dyDescent="0.2">
      <c r="A50" s="227" t="s">
        <v>72</v>
      </c>
      <c r="B50" s="254"/>
      <c r="C50" s="254"/>
      <c r="D50" s="254"/>
      <c r="E50" s="254"/>
      <c r="F50" s="254"/>
      <c r="G50" s="254"/>
      <c r="H50" s="254"/>
      <c r="I50" s="254"/>
      <c r="J50" s="255"/>
      <c r="K50" s="107">
        <f>SUM(K30:K49)</f>
        <v>45454308.689999998</v>
      </c>
      <c r="L50" s="144"/>
      <c r="M50" s="117"/>
      <c r="N50" s="117"/>
      <c r="O50" s="117"/>
      <c r="P50" s="117"/>
      <c r="Q50" s="145"/>
      <c r="R50" s="145"/>
      <c r="S50" s="145"/>
      <c r="T50" s="145"/>
      <c r="U50" s="146"/>
      <c r="W50" s="150"/>
      <c r="X50" s="150"/>
    </row>
    <row r="51" spans="1:27" ht="21" customHeight="1" x14ac:dyDescent="0.2">
      <c r="A51" s="251" t="s">
        <v>69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3"/>
      <c r="W51" s="150"/>
      <c r="X51" s="150"/>
    </row>
    <row r="52" spans="1:27" ht="60" customHeight="1" x14ac:dyDescent="0.2">
      <c r="A52" s="27">
        <v>31</v>
      </c>
      <c r="B52" s="41" t="s">
        <v>239</v>
      </c>
      <c r="C52" s="41" t="s">
        <v>240</v>
      </c>
      <c r="D52" s="42" t="s">
        <v>426</v>
      </c>
      <c r="E52" s="45" t="s">
        <v>257</v>
      </c>
      <c r="F52" s="45">
        <v>796</v>
      </c>
      <c r="G52" s="45" t="s">
        <v>45</v>
      </c>
      <c r="H52" s="43">
        <v>1</v>
      </c>
      <c r="I52" s="43">
        <v>71129908002</v>
      </c>
      <c r="J52" s="36" t="s">
        <v>41</v>
      </c>
      <c r="K52" s="37">
        <v>2707273.81</v>
      </c>
      <c r="L52" s="44" t="s">
        <v>60</v>
      </c>
      <c r="M52" s="115" t="s">
        <v>133</v>
      </c>
      <c r="N52" s="45" t="s">
        <v>118</v>
      </c>
      <c r="O52" s="45" t="s">
        <v>40</v>
      </c>
      <c r="P52" s="45" t="s">
        <v>38</v>
      </c>
      <c r="Q52" s="116"/>
      <c r="R52" s="105"/>
      <c r="S52" s="51"/>
      <c r="T52" s="51"/>
      <c r="U52" s="105"/>
      <c r="V52" s="57" t="s">
        <v>352</v>
      </c>
      <c r="W52" s="150" t="s">
        <v>404</v>
      </c>
      <c r="X52" s="150" t="s">
        <v>406</v>
      </c>
    </row>
    <row r="53" spans="1:27" ht="62.25" customHeight="1" x14ac:dyDescent="0.2">
      <c r="A53" s="27">
        <v>32</v>
      </c>
      <c r="B53" s="41" t="s">
        <v>239</v>
      </c>
      <c r="C53" s="41" t="s">
        <v>240</v>
      </c>
      <c r="D53" s="42" t="s">
        <v>364</v>
      </c>
      <c r="E53" s="45" t="s">
        <v>258</v>
      </c>
      <c r="F53" s="45">
        <v>796</v>
      </c>
      <c r="G53" s="45" t="s">
        <v>45</v>
      </c>
      <c r="H53" s="43">
        <v>1</v>
      </c>
      <c r="I53" s="43">
        <v>71129908002</v>
      </c>
      <c r="J53" s="36" t="s">
        <v>41</v>
      </c>
      <c r="K53" s="37">
        <v>1014209.67</v>
      </c>
      <c r="L53" s="44" t="s">
        <v>60</v>
      </c>
      <c r="M53" s="115" t="s">
        <v>133</v>
      </c>
      <c r="N53" s="45" t="s">
        <v>118</v>
      </c>
      <c r="O53" s="45" t="s">
        <v>40</v>
      </c>
      <c r="P53" s="45" t="s">
        <v>38</v>
      </c>
      <c r="Q53" s="116"/>
      <c r="R53" s="105"/>
      <c r="S53" s="51"/>
      <c r="T53" s="51"/>
      <c r="U53" s="105"/>
      <c r="V53" s="57" t="s">
        <v>352</v>
      </c>
      <c r="W53" s="150" t="s">
        <v>404</v>
      </c>
      <c r="X53" s="150" t="s">
        <v>406</v>
      </c>
    </row>
    <row r="54" spans="1:27" ht="21" customHeight="1" x14ac:dyDescent="0.2">
      <c r="A54" s="227" t="s">
        <v>70</v>
      </c>
      <c r="B54" s="254"/>
      <c r="C54" s="254"/>
      <c r="D54" s="254"/>
      <c r="E54" s="254"/>
      <c r="F54" s="254"/>
      <c r="G54" s="254"/>
      <c r="H54" s="254"/>
      <c r="I54" s="254"/>
      <c r="J54" s="255"/>
      <c r="K54" s="107">
        <f>SUM(K52:K53)</f>
        <v>3721483.48</v>
      </c>
      <c r="L54" s="224"/>
      <c r="M54" s="225"/>
      <c r="N54" s="225"/>
      <c r="O54" s="225"/>
      <c r="P54" s="225"/>
      <c r="Q54" s="150"/>
      <c r="R54" s="225"/>
      <c r="S54" s="225"/>
      <c r="T54" s="225"/>
      <c r="U54" s="226"/>
      <c r="W54" s="150"/>
      <c r="X54" s="150"/>
    </row>
    <row r="55" spans="1:27" ht="21" customHeight="1" x14ac:dyDescent="0.2">
      <c r="A55" s="251" t="s">
        <v>86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3"/>
      <c r="W55" s="150"/>
      <c r="X55" s="150"/>
    </row>
    <row r="56" spans="1:27" ht="120.75" customHeight="1" x14ac:dyDescent="0.2">
      <c r="A56" s="105">
        <v>33</v>
      </c>
      <c r="B56" s="41" t="s">
        <v>214</v>
      </c>
      <c r="C56" s="41" t="s">
        <v>215</v>
      </c>
      <c r="D56" s="42" t="s">
        <v>216</v>
      </c>
      <c r="E56" s="45" t="s">
        <v>208</v>
      </c>
      <c r="F56" s="46">
        <v>876</v>
      </c>
      <c r="G56" s="38" t="s">
        <v>36</v>
      </c>
      <c r="H56" s="39">
        <v>1</v>
      </c>
      <c r="I56" s="43">
        <v>71131000000</v>
      </c>
      <c r="J56" s="36" t="s">
        <v>41</v>
      </c>
      <c r="K56" s="116">
        <v>1225200</v>
      </c>
      <c r="L56" s="44" t="s">
        <v>60</v>
      </c>
      <c r="M56" s="44" t="s">
        <v>133</v>
      </c>
      <c r="N56" s="27" t="s">
        <v>44</v>
      </c>
      <c r="O56" s="27" t="s">
        <v>40</v>
      </c>
      <c r="P56" s="59" t="s">
        <v>40</v>
      </c>
      <c r="Q56" s="150"/>
      <c r="R56" s="150"/>
      <c r="S56" s="150"/>
      <c r="T56" s="150"/>
      <c r="U56" s="27"/>
      <c r="V56" s="57" t="s">
        <v>331</v>
      </c>
      <c r="W56" s="150" t="s">
        <v>410</v>
      </c>
      <c r="X56" s="150" t="s">
        <v>411</v>
      </c>
    </row>
    <row r="57" spans="1:27" ht="21" customHeight="1" x14ac:dyDescent="0.2">
      <c r="A57" s="227" t="s">
        <v>396</v>
      </c>
      <c r="B57" s="230"/>
      <c r="C57" s="230"/>
      <c r="D57" s="230"/>
      <c r="E57" s="230"/>
      <c r="F57" s="230"/>
      <c r="G57" s="230"/>
      <c r="H57" s="230"/>
      <c r="I57" s="230"/>
      <c r="J57" s="231"/>
      <c r="K57" s="107">
        <f>K56</f>
        <v>1225200</v>
      </c>
      <c r="L57" s="224"/>
      <c r="M57" s="225"/>
      <c r="N57" s="225"/>
      <c r="O57" s="225"/>
      <c r="P57" s="225"/>
      <c r="Q57" s="150"/>
      <c r="R57" s="225"/>
      <c r="S57" s="225"/>
      <c r="T57" s="225"/>
      <c r="U57" s="226"/>
      <c r="W57" s="150"/>
      <c r="X57" s="150"/>
    </row>
    <row r="58" spans="1:27" ht="21" customHeight="1" x14ac:dyDescent="0.2">
      <c r="A58" s="251" t="s">
        <v>210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3"/>
      <c r="W58" s="150"/>
      <c r="X58" s="150"/>
    </row>
    <row r="59" spans="1:27" ht="101.25" customHeight="1" x14ac:dyDescent="0.2">
      <c r="A59" s="27">
        <v>34</v>
      </c>
      <c r="B59" s="41" t="s">
        <v>294</v>
      </c>
      <c r="C59" s="41" t="s">
        <v>295</v>
      </c>
      <c r="D59" s="42" t="s">
        <v>207</v>
      </c>
      <c r="E59" s="45" t="s">
        <v>208</v>
      </c>
      <c r="F59" s="45">
        <v>876</v>
      </c>
      <c r="G59" s="45" t="s">
        <v>36</v>
      </c>
      <c r="H59" s="43">
        <v>1</v>
      </c>
      <c r="I59" s="43">
        <v>71131000000</v>
      </c>
      <c r="J59" s="36" t="s">
        <v>41</v>
      </c>
      <c r="K59" s="37">
        <v>616250.4</v>
      </c>
      <c r="L59" s="44" t="s">
        <v>60</v>
      </c>
      <c r="M59" s="45" t="s">
        <v>133</v>
      </c>
      <c r="N59" s="27" t="s">
        <v>44</v>
      </c>
      <c r="O59" s="27" t="s">
        <v>40</v>
      </c>
      <c r="P59" s="59" t="s">
        <v>40</v>
      </c>
      <c r="Q59" s="104"/>
      <c r="R59" s="51"/>
      <c r="S59" s="51"/>
      <c r="T59" s="51"/>
      <c r="U59" s="105"/>
      <c r="V59" s="57" t="s">
        <v>331</v>
      </c>
      <c r="W59" s="150" t="s">
        <v>408</v>
      </c>
      <c r="X59" s="150" t="s">
        <v>407</v>
      </c>
    </row>
    <row r="60" spans="1:27" ht="21" customHeight="1" x14ac:dyDescent="0.2">
      <c r="A60" s="227" t="s">
        <v>209</v>
      </c>
      <c r="B60" s="230"/>
      <c r="C60" s="230"/>
      <c r="D60" s="230"/>
      <c r="E60" s="230"/>
      <c r="F60" s="230"/>
      <c r="G60" s="230"/>
      <c r="H60" s="230"/>
      <c r="I60" s="230"/>
      <c r="J60" s="231"/>
      <c r="K60" s="107">
        <f>K59</f>
        <v>616250.4</v>
      </c>
      <c r="L60" s="224"/>
      <c r="M60" s="225"/>
      <c r="N60" s="225"/>
      <c r="O60" s="225"/>
      <c r="P60" s="225"/>
      <c r="Q60" s="150"/>
      <c r="R60" s="225"/>
      <c r="S60" s="225"/>
      <c r="T60" s="225"/>
      <c r="U60" s="226"/>
      <c r="W60" s="150"/>
      <c r="X60" s="150"/>
    </row>
    <row r="61" spans="1:27" ht="21" customHeight="1" x14ac:dyDescent="0.2">
      <c r="A61" s="251" t="s">
        <v>330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3"/>
      <c r="W61" s="150"/>
      <c r="X61" s="150"/>
    </row>
    <row r="62" spans="1:27" ht="51.75" customHeight="1" x14ac:dyDescent="0.2">
      <c r="A62" s="105">
        <v>35</v>
      </c>
      <c r="B62" s="96" t="s">
        <v>226</v>
      </c>
      <c r="C62" s="41" t="s">
        <v>227</v>
      </c>
      <c r="D62" s="42" t="s">
        <v>228</v>
      </c>
      <c r="E62" s="42" t="s">
        <v>229</v>
      </c>
      <c r="F62" s="46">
        <v>876</v>
      </c>
      <c r="G62" s="38" t="s">
        <v>36</v>
      </c>
      <c r="H62" s="39">
        <v>1</v>
      </c>
      <c r="I62" s="43">
        <v>71129000024</v>
      </c>
      <c r="J62" s="36" t="s">
        <v>277</v>
      </c>
      <c r="K62" s="37">
        <v>193193</v>
      </c>
      <c r="L62" s="36" t="s">
        <v>60</v>
      </c>
      <c r="M62" s="36" t="s">
        <v>60</v>
      </c>
      <c r="N62" s="27" t="s">
        <v>37</v>
      </c>
      <c r="O62" s="27" t="s">
        <v>38</v>
      </c>
      <c r="P62" s="59" t="s">
        <v>40</v>
      </c>
      <c r="Q62" s="150"/>
      <c r="R62" s="150"/>
      <c r="S62" s="150"/>
      <c r="T62" s="150"/>
      <c r="U62" s="27"/>
      <c r="V62" s="57" t="s">
        <v>387</v>
      </c>
      <c r="W62" s="150" t="s">
        <v>404</v>
      </c>
      <c r="X62" s="150" t="s">
        <v>410</v>
      </c>
    </row>
    <row r="63" spans="1:27" ht="21" customHeight="1" x14ac:dyDescent="0.2">
      <c r="A63" s="227" t="s">
        <v>225</v>
      </c>
      <c r="B63" s="254"/>
      <c r="C63" s="254"/>
      <c r="D63" s="254"/>
      <c r="E63" s="254"/>
      <c r="F63" s="254"/>
      <c r="G63" s="254"/>
      <c r="H63" s="254"/>
      <c r="I63" s="254"/>
      <c r="J63" s="255"/>
      <c r="K63" s="118">
        <f>K62</f>
        <v>193193</v>
      </c>
      <c r="L63" s="224"/>
      <c r="M63" s="225"/>
      <c r="N63" s="225"/>
      <c r="O63" s="225"/>
      <c r="P63" s="225"/>
      <c r="Q63" s="150"/>
      <c r="R63" s="225"/>
      <c r="S63" s="225"/>
      <c r="T63" s="225"/>
      <c r="U63" s="226"/>
      <c r="W63" s="150"/>
      <c r="X63" s="150"/>
    </row>
    <row r="64" spans="1:27" ht="21" customHeight="1" x14ac:dyDescent="0.2">
      <c r="A64" s="251" t="s">
        <v>211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3"/>
      <c r="W64" s="150"/>
      <c r="X64" s="150"/>
    </row>
    <row r="65" spans="1:24" ht="151.5" customHeight="1" x14ac:dyDescent="0.2">
      <c r="A65" s="27">
        <v>36</v>
      </c>
      <c r="B65" s="41" t="s">
        <v>296</v>
      </c>
      <c r="C65" s="41" t="s">
        <v>297</v>
      </c>
      <c r="D65" s="42" t="s">
        <v>213</v>
      </c>
      <c r="E65" s="45" t="s">
        <v>298</v>
      </c>
      <c r="F65" s="46">
        <v>876</v>
      </c>
      <c r="G65" s="38" t="s">
        <v>36</v>
      </c>
      <c r="H65" s="39">
        <v>1</v>
      </c>
      <c r="I65" s="43">
        <v>71131000000</v>
      </c>
      <c r="J65" s="36" t="s">
        <v>41</v>
      </c>
      <c r="K65" s="116">
        <v>1833542.4</v>
      </c>
      <c r="L65" s="44" t="s">
        <v>60</v>
      </c>
      <c r="M65" s="115" t="s">
        <v>117</v>
      </c>
      <c r="N65" s="150" t="s">
        <v>39</v>
      </c>
      <c r="O65" s="150" t="s">
        <v>40</v>
      </c>
      <c r="P65" s="27" t="s">
        <v>38</v>
      </c>
      <c r="Q65" s="150"/>
      <c r="R65" s="150"/>
      <c r="S65" s="150"/>
      <c r="T65" s="150"/>
      <c r="U65" s="27"/>
      <c r="V65" s="57" t="s">
        <v>331</v>
      </c>
      <c r="W65" s="150" t="s">
        <v>404</v>
      </c>
      <c r="X65" s="150" t="s">
        <v>405</v>
      </c>
    </row>
    <row r="66" spans="1:24" ht="21" customHeight="1" x14ac:dyDescent="0.2">
      <c r="A66" s="232" t="s">
        <v>212</v>
      </c>
      <c r="B66" s="260"/>
      <c r="C66" s="260"/>
      <c r="D66" s="260"/>
      <c r="E66" s="260"/>
      <c r="F66" s="260"/>
      <c r="G66" s="260"/>
      <c r="H66" s="260"/>
      <c r="I66" s="260"/>
      <c r="J66" s="260"/>
      <c r="K66" s="107">
        <f>K65</f>
        <v>1833542.4</v>
      </c>
      <c r="L66" s="224"/>
      <c r="M66" s="225"/>
      <c r="N66" s="225"/>
      <c r="O66" s="225"/>
      <c r="P66" s="225"/>
      <c r="Q66" s="150"/>
      <c r="R66" s="225"/>
      <c r="S66" s="225"/>
      <c r="T66" s="225"/>
      <c r="U66" s="226"/>
      <c r="W66" s="150"/>
      <c r="X66" s="150"/>
    </row>
    <row r="67" spans="1:24" ht="21" customHeight="1" x14ac:dyDescent="0.2">
      <c r="A67" s="251" t="s">
        <v>64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3"/>
      <c r="W67" s="150"/>
      <c r="X67" s="150"/>
    </row>
    <row r="68" spans="1:24" ht="188.25" customHeight="1" x14ac:dyDescent="0.2">
      <c r="A68" s="119">
        <v>37</v>
      </c>
      <c r="B68" s="120" t="s">
        <v>126</v>
      </c>
      <c r="C68" s="120" t="s">
        <v>127</v>
      </c>
      <c r="D68" s="42" t="s">
        <v>128</v>
      </c>
      <c r="E68" s="45" t="s">
        <v>129</v>
      </c>
      <c r="F68" s="100">
        <v>876</v>
      </c>
      <c r="G68" s="121" t="s">
        <v>36</v>
      </c>
      <c r="H68" s="122">
        <v>1</v>
      </c>
      <c r="I68" s="43">
        <v>71100000000</v>
      </c>
      <c r="J68" s="123" t="s">
        <v>43</v>
      </c>
      <c r="K68" s="37">
        <v>1566113.72</v>
      </c>
      <c r="L68" s="124" t="s">
        <v>60</v>
      </c>
      <c r="M68" s="41" t="s">
        <v>117</v>
      </c>
      <c r="N68" s="125" t="s">
        <v>37</v>
      </c>
      <c r="O68" s="125" t="s">
        <v>38</v>
      </c>
      <c r="P68" s="125" t="s">
        <v>38</v>
      </c>
      <c r="Q68" s="126"/>
      <c r="R68" s="125"/>
      <c r="S68" s="125"/>
      <c r="T68" s="125"/>
      <c r="U68" s="119"/>
      <c r="V68" s="57" t="s">
        <v>344</v>
      </c>
      <c r="W68" s="150" t="s">
        <v>404</v>
      </c>
      <c r="X68" s="150" t="s">
        <v>405</v>
      </c>
    </row>
    <row r="69" spans="1:24" ht="21" customHeight="1" x14ac:dyDescent="0.2">
      <c r="A69" s="227" t="s">
        <v>65</v>
      </c>
      <c r="B69" s="254"/>
      <c r="C69" s="254"/>
      <c r="D69" s="254"/>
      <c r="E69" s="254"/>
      <c r="F69" s="254"/>
      <c r="G69" s="254"/>
      <c r="H69" s="254"/>
      <c r="I69" s="254"/>
      <c r="J69" s="255"/>
      <c r="K69" s="118">
        <f>K68</f>
        <v>1566113.72</v>
      </c>
      <c r="L69" s="224"/>
      <c r="M69" s="225"/>
      <c r="N69" s="225"/>
      <c r="O69" s="225"/>
      <c r="P69" s="225"/>
      <c r="Q69" s="150"/>
      <c r="R69" s="225"/>
      <c r="S69" s="225"/>
      <c r="T69" s="225"/>
      <c r="U69" s="226"/>
      <c r="W69" s="150"/>
      <c r="X69" s="150"/>
    </row>
    <row r="70" spans="1:24" ht="21" customHeight="1" x14ac:dyDescent="0.2">
      <c r="A70" s="251" t="s">
        <v>80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3"/>
      <c r="W70" s="150"/>
      <c r="X70" s="150"/>
    </row>
    <row r="71" spans="1:24" ht="72.75" customHeight="1" x14ac:dyDescent="0.2">
      <c r="A71" s="119">
        <v>38</v>
      </c>
      <c r="B71" s="127" t="s">
        <v>130</v>
      </c>
      <c r="C71" s="127" t="s">
        <v>131</v>
      </c>
      <c r="D71" s="128" t="s">
        <v>345</v>
      </c>
      <c r="E71" s="128" t="s">
        <v>132</v>
      </c>
      <c r="F71" s="100">
        <v>876</v>
      </c>
      <c r="G71" s="121" t="s">
        <v>36</v>
      </c>
      <c r="H71" s="122">
        <v>1</v>
      </c>
      <c r="I71" s="43">
        <v>71100000000</v>
      </c>
      <c r="J71" s="36" t="s">
        <v>43</v>
      </c>
      <c r="K71" s="37">
        <v>3436075.11</v>
      </c>
      <c r="L71" s="44" t="s">
        <v>60</v>
      </c>
      <c r="M71" s="44" t="s">
        <v>133</v>
      </c>
      <c r="N71" s="102" t="s">
        <v>39</v>
      </c>
      <c r="O71" s="102" t="s">
        <v>40</v>
      </c>
      <c r="P71" s="103" t="s">
        <v>40</v>
      </c>
      <c r="Q71" s="104"/>
      <c r="R71" s="51"/>
      <c r="S71" s="51"/>
      <c r="T71" s="51"/>
      <c r="U71" s="105"/>
      <c r="V71" s="57" t="s">
        <v>344</v>
      </c>
      <c r="W71" s="150" t="s">
        <v>410</v>
      </c>
      <c r="X71" s="150" t="s">
        <v>406</v>
      </c>
    </row>
    <row r="72" spans="1:24" ht="21" customHeight="1" x14ac:dyDescent="0.2">
      <c r="A72" s="227" t="s">
        <v>81</v>
      </c>
      <c r="B72" s="254"/>
      <c r="C72" s="254"/>
      <c r="D72" s="254"/>
      <c r="E72" s="254"/>
      <c r="F72" s="254"/>
      <c r="G72" s="254"/>
      <c r="H72" s="254"/>
      <c r="I72" s="254"/>
      <c r="J72" s="255"/>
      <c r="K72" s="118">
        <f>K71</f>
        <v>3436075.11</v>
      </c>
      <c r="L72" s="224"/>
      <c r="M72" s="225"/>
      <c r="N72" s="225"/>
      <c r="O72" s="225"/>
      <c r="P72" s="225"/>
      <c r="Q72" s="150"/>
      <c r="R72" s="225"/>
      <c r="S72" s="225"/>
      <c r="T72" s="225"/>
      <c r="U72" s="226"/>
      <c r="W72" s="150"/>
      <c r="X72" s="150"/>
    </row>
    <row r="73" spans="1:24" ht="21" customHeight="1" x14ac:dyDescent="0.2">
      <c r="A73" s="251" t="s">
        <v>192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3"/>
      <c r="W73" s="150"/>
      <c r="X73" s="150"/>
    </row>
    <row r="74" spans="1:24" ht="55.5" customHeight="1" x14ac:dyDescent="0.2">
      <c r="A74" s="105">
        <v>39</v>
      </c>
      <c r="B74" s="41" t="s">
        <v>184</v>
      </c>
      <c r="C74" s="41" t="s">
        <v>185</v>
      </c>
      <c r="D74" s="42" t="s">
        <v>186</v>
      </c>
      <c r="E74" s="45" t="s">
        <v>313</v>
      </c>
      <c r="F74" s="39">
        <v>839</v>
      </c>
      <c r="G74" s="38" t="s">
        <v>98</v>
      </c>
      <c r="H74" s="39">
        <v>1</v>
      </c>
      <c r="I74" s="43">
        <v>71100000000</v>
      </c>
      <c r="J74" s="36" t="s">
        <v>43</v>
      </c>
      <c r="K74" s="37">
        <v>172345</v>
      </c>
      <c r="L74" s="44" t="s">
        <v>60</v>
      </c>
      <c r="M74" s="41" t="s">
        <v>117</v>
      </c>
      <c r="N74" s="27" t="s">
        <v>37</v>
      </c>
      <c r="O74" s="102" t="s">
        <v>38</v>
      </c>
      <c r="P74" s="102" t="s">
        <v>38</v>
      </c>
      <c r="Q74" s="116"/>
      <c r="R74" s="105"/>
      <c r="S74" s="105"/>
      <c r="T74" s="105"/>
      <c r="U74" s="105"/>
      <c r="V74" s="57" t="s">
        <v>346</v>
      </c>
      <c r="W74" s="150" t="s">
        <v>404</v>
      </c>
      <c r="X74" s="150" t="s">
        <v>405</v>
      </c>
    </row>
    <row r="75" spans="1:24" ht="49.5" customHeight="1" x14ac:dyDescent="0.2">
      <c r="A75" s="105">
        <v>40</v>
      </c>
      <c r="B75" s="41" t="s">
        <v>187</v>
      </c>
      <c r="C75" s="41" t="s">
        <v>187</v>
      </c>
      <c r="D75" s="42" t="s">
        <v>188</v>
      </c>
      <c r="E75" s="45" t="s">
        <v>313</v>
      </c>
      <c r="F75" s="39">
        <v>839</v>
      </c>
      <c r="G75" s="38" t="s">
        <v>98</v>
      </c>
      <c r="H75" s="39">
        <v>1</v>
      </c>
      <c r="I75" s="43">
        <v>71100000000</v>
      </c>
      <c r="J75" s="36" t="s">
        <v>43</v>
      </c>
      <c r="K75" s="37">
        <v>746640</v>
      </c>
      <c r="L75" s="44" t="s">
        <v>60</v>
      </c>
      <c r="M75" s="41" t="s">
        <v>117</v>
      </c>
      <c r="N75" s="27" t="s">
        <v>37</v>
      </c>
      <c r="O75" s="102" t="s">
        <v>38</v>
      </c>
      <c r="P75" s="102" t="s">
        <v>38</v>
      </c>
      <c r="Q75" s="116"/>
      <c r="R75" s="105"/>
      <c r="S75" s="105"/>
      <c r="T75" s="105"/>
      <c r="U75" s="105"/>
      <c r="V75" s="57" t="s">
        <v>346</v>
      </c>
      <c r="W75" s="150" t="s">
        <v>404</v>
      </c>
      <c r="X75" s="150" t="s">
        <v>405</v>
      </c>
    </row>
    <row r="76" spans="1:24" ht="54.75" customHeight="1" x14ac:dyDescent="0.2">
      <c r="A76" s="105">
        <v>41</v>
      </c>
      <c r="B76" s="41" t="s">
        <v>189</v>
      </c>
      <c r="C76" s="41" t="s">
        <v>190</v>
      </c>
      <c r="D76" s="42" t="s">
        <v>191</v>
      </c>
      <c r="E76" s="45" t="s">
        <v>313</v>
      </c>
      <c r="F76" s="39">
        <v>839</v>
      </c>
      <c r="G76" s="38" t="s">
        <v>98</v>
      </c>
      <c r="H76" s="39">
        <v>1</v>
      </c>
      <c r="I76" s="43">
        <v>71100000000</v>
      </c>
      <c r="J76" s="36" t="s">
        <v>43</v>
      </c>
      <c r="K76" s="37">
        <v>348360</v>
      </c>
      <c r="L76" s="44" t="s">
        <v>60</v>
      </c>
      <c r="M76" s="41" t="s">
        <v>117</v>
      </c>
      <c r="N76" s="27" t="s">
        <v>37</v>
      </c>
      <c r="O76" s="102" t="s">
        <v>38</v>
      </c>
      <c r="P76" s="102" t="s">
        <v>38</v>
      </c>
      <c r="Q76" s="116"/>
      <c r="R76" s="105"/>
      <c r="S76" s="105"/>
      <c r="T76" s="105"/>
      <c r="U76" s="105"/>
      <c r="V76" s="57" t="s">
        <v>346</v>
      </c>
      <c r="W76" s="150" t="s">
        <v>404</v>
      </c>
      <c r="X76" s="150" t="s">
        <v>405</v>
      </c>
    </row>
    <row r="77" spans="1:24" ht="51.75" customHeight="1" x14ac:dyDescent="0.2">
      <c r="A77" s="105">
        <v>42</v>
      </c>
      <c r="B77" s="41" t="s">
        <v>190</v>
      </c>
      <c r="C77" s="41" t="s">
        <v>190</v>
      </c>
      <c r="D77" s="42" t="s">
        <v>191</v>
      </c>
      <c r="E77" s="45" t="s">
        <v>313</v>
      </c>
      <c r="F77" s="39">
        <v>839</v>
      </c>
      <c r="G77" s="38" t="s">
        <v>98</v>
      </c>
      <c r="H77" s="39">
        <v>1</v>
      </c>
      <c r="I77" s="43">
        <v>71100000000</v>
      </c>
      <c r="J77" s="36" t="s">
        <v>43</v>
      </c>
      <c r="K77" s="37">
        <v>151200</v>
      </c>
      <c r="L77" s="44" t="s">
        <v>60</v>
      </c>
      <c r="M77" s="41" t="s">
        <v>117</v>
      </c>
      <c r="N77" s="27" t="s">
        <v>37</v>
      </c>
      <c r="O77" s="102" t="s">
        <v>38</v>
      </c>
      <c r="P77" s="102" t="s">
        <v>38</v>
      </c>
      <c r="Q77" s="116"/>
      <c r="R77" s="105"/>
      <c r="S77" s="105"/>
      <c r="T77" s="105"/>
      <c r="U77" s="105"/>
      <c r="V77" s="57" t="s">
        <v>346</v>
      </c>
      <c r="W77" s="150" t="s">
        <v>404</v>
      </c>
      <c r="X77" s="150" t="s">
        <v>405</v>
      </c>
    </row>
    <row r="78" spans="1:24" ht="53.25" customHeight="1" x14ac:dyDescent="0.2">
      <c r="A78" s="105">
        <v>43</v>
      </c>
      <c r="B78" s="41" t="s">
        <v>184</v>
      </c>
      <c r="C78" s="41" t="s">
        <v>185</v>
      </c>
      <c r="D78" s="42" t="s">
        <v>186</v>
      </c>
      <c r="E78" s="45" t="s">
        <v>313</v>
      </c>
      <c r="F78" s="39">
        <v>839</v>
      </c>
      <c r="G78" s="38" t="s">
        <v>98</v>
      </c>
      <c r="H78" s="39">
        <v>1</v>
      </c>
      <c r="I78" s="43">
        <v>71100000000</v>
      </c>
      <c r="J78" s="36" t="s">
        <v>43</v>
      </c>
      <c r="K78" s="37">
        <v>128316</v>
      </c>
      <c r="L78" s="44" t="s">
        <v>60</v>
      </c>
      <c r="M78" s="41" t="s">
        <v>117</v>
      </c>
      <c r="N78" s="27" t="s">
        <v>37</v>
      </c>
      <c r="O78" s="102" t="s">
        <v>38</v>
      </c>
      <c r="P78" s="102" t="s">
        <v>38</v>
      </c>
      <c r="Q78" s="116"/>
      <c r="R78" s="105"/>
      <c r="S78" s="105"/>
      <c r="T78" s="105"/>
      <c r="U78" s="105"/>
      <c r="V78" s="57" t="s">
        <v>346</v>
      </c>
      <c r="W78" s="150" t="s">
        <v>404</v>
      </c>
      <c r="X78" s="150" t="s">
        <v>405</v>
      </c>
    </row>
    <row r="79" spans="1:24" ht="21" customHeight="1" x14ac:dyDescent="0.2">
      <c r="A79" s="227" t="s">
        <v>193</v>
      </c>
      <c r="B79" s="254"/>
      <c r="C79" s="254"/>
      <c r="D79" s="254"/>
      <c r="E79" s="254"/>
      <c r="F79" s="254"/>
      <c r="G79" s="254"/>
      <c r="H79" s="254"/>
      <c r="I79" s="254"/>
      <c r="J79" s="255"/>
      <c r="K79" s="118">
        <f>SUM(K74:K78)</f>
        <v>1546861</v>
      </c>
      <c r="L79" s="224"/>
      <c r="M79" s="225"/>
      <c r="N79" s="225"/>
      <c r="O79" s="225"/>
      <c r="P79" s="225"/>
      <c r="Q79" s="150"/>
      <c r="R79" s="225"/>
      <c r="S79" s="225"/>
      <c r="T79" s="225"/>
      <c r="U79" s="226"/>
      <c r="W79" s="150"/>
      <c r="X79" s="150"/>
    </row>
    <row r="80" spans="1:24" ht="21" customHeight="1" x14ac:dyDescent="0.2">
      <c r="A80" s="251" t="s">
        <v>385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3"/>
      <c r="W80" s="150"/>
      <c r="X80" s="150"/>
    </row>
    <row r="81" spans="1:24" ht="114" customHeight="1" x14ac:dyDescent="0.2">
      <c r="A81" s="105">
        <v>44</v>
      </c>
      <c r="B81" s="41" t="s">
        <v>381</v>
      </c>
      <c r="C81" s="41" t="s">
        <v>382</v>
      </c>
      <c r="D81" s="42" t="s">
        <v>383</v>
      </c>
      <c r="E81" s="42" t="s">
        <v>384</v>
      </c>
      <c r="F81" s="46">
        <v>876</v>
      </c>
      <c r="G81" s="45" t="s">
        <v>36</v>
      </c>
      <c r="H81" s="43">
        <v>1</v>
      </c>
      <c r="I81" s="43">
        <v>71100000000</v>
      </c>
      <c r="J81" s="36" t="s">
        <v>43</v>
      </c>
      <c r="K81" s="37">
        <v>560000</v>
      </c>
      <c r="L81" s="44" t="s">
        <v>60</v>
      </c>
      <c r="M81" s="41" t="s">
        <v>423</v>
      </c>
      <c r="N81" s="27" t="s">
        <v>37</v>
      </c>
      <c r="O81" s="102" t="s">
        <v>38</v>
      </c>
      <c r="P81" s="102" t="s">
        <v>38</v>
      </c>
      <c r="Q81" s="37">
        <v>420000</v>
      </c>
      <c r="R81" s="150"/>
      <c r="S81" s="150"/>
      <c r="T81" s="150"/>
      <c r="U81" s="27"/>
      <c r="V81" s="57" t="s">
        <v>374</v>
      </c>
      <c r="W81" s="150" t="s">
        <v>404</v>
      </c>
      <c r="X81" s="150" t="s">
        <v>412</v>
      </c>
    </row>
    <row r="82" spans="1:24" ht="21" customHeight="1" x14ac:dyDescent="0.2">
      <c r="A82" s="227" t="s">
        <v>386</v>
      </c>
      <c r="B82" s="254"/>
      <c r="C82" s="254"/>
      <c r="D82" s="254"/>
      <c r="E82" s="254"/>
      <c r="F82" s="254"/>
      <c r="G82" s="254"/>
      <c r="H82" s="254"/>
      <c r="I82" s="254"/>
      <c r="J82" s="255"/>
      <c r="K82" s="118">
        <f>K81</f>
        <v>560000</v>
      </c>
      <c r="L82" s="224"/>
      <c r="M82" s="225"/>
      <c r="N82" s="225"/>
      <c r="O82" s="225"/>
      <c r="P82" s="225"/>
      <c r="Q82" s="52">
        <f>Q81</f>
        <v>420000</v>
      </c>
      <c r="R82" s="225"/>
      <c r="S82" s="225"/>
      <c r="T82" s="225"/>
      <c r="U82" s="226"/>
      <c r="W82" s="150"/>
      <c r="X82" s="150"/>
    </row>
    <row r="83" spans="1:24" ht="21" customHeight="1" x14ac:dyDescent="0.2">
      <c r="A83" s="251" t="s">
        <v>67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3"/>
      <c r="W83" s="150"/>
      <c r="X83" s="150"/>
    </row>
    <row r="84" spans="1:24" ht="86.25" customHeight="1" x14ac:dyDescent="0.2">
      <c r="A84" s="105">
        <v>45</v>
      </c>
      <c r="B84" s="98" t="s">
        <v>42</v>
      </c>
      <c r="C84" s="98" t="s">
        <v>58</v>
      </c>
      <c r="D84" s="99" t="s">
        <v>217</v>
      </c>
      <c r="E84" s="46" t="s">
        <v>218</v>
      </c>
      <c r="F84" s="46">
        <v>876</v>
      </c>
      <c r="G84" s="45" t="s">
        <v>36</v>
      </c>
      <c r="H84" s="43">
        <v>1</v>
      </c>
      <c r="I84" s="43">
        <v>71100000000</v>
      </c>
      <c r="J84" s="36" t="s">
        <v>43</v>
      </c>
      <c r="K84" s="101">
        <v>1176000</v>
      </c>
      <c r="L84" s="102" t="s">
        <v>60</v>
      </c>
      <c r="M84" s="102" t="s">
        <v>117</v>
      </c>
      <c r="N84" s="102" t="s">
        <v>39</v>
      </c>
      <c r="O84" s="102" t="s">
        <v>40</v>
      </c>
      <c r="P84" s="103" t="s">
        <v>40</v>
      </c>
      <c r="Q84" s="104"/>
      <c r="R84" s="51"/>
      <c r="S84" s="51"/>
      <c r="T84" s="51"/>
      <c r="U84" s="105"/>
      <c r="V84" s="57" t="s">
        <v>387</v>
      </c>
      <c r="W84" s="150" t="s">
        <v>404</v>
      </c>
      <c r="X84" s="150" t="s">
        <v>405</v>
      </c>
    </row>
    <row r="85" spans="1:24" ht="45" customHeight="1" x14ac:dyDescent="0.2">
      <c r="A85" s="105">
        <v>46</v>
      </c>
      <c r="B85" s="98" t="s">
        <v>219</v>
      </c>
      <c r="C85" s="98" t="s">
        <v>306</v>
      </c>
      <c r="D85" s="99" t="s">
        <v>217</v>
      </c>
      <c r="E85" s="46" t="s">
        <v>220</v>
      </c>
      <c r="F85" s="46">
        <v>876</v>
      </c>
      <c r="G85" s="45" t="s">
        <v>36</v>
      </c>
      <c r="H85" s="43">
        <v>1</v>
      </c>
      <c r="I85" s="43">
        <v>71131000000</v>
      </c>
      <c r="J85" s="36" t="s">
        <v>41</v>
      </c>
      <c r="K85" s="101">
        <v>651420</v>
      </c>
      <c r="L85" s="102" t="s">
        <v>60</v>
      </c>
      <c r="M85" s="102" t="s">
        <v>117</v>
      </c>
      <c r="N85" s="102" t="s">
        <v>39</v>
      </c>
      <c r="O85" s="102" t="s">
        <v>40</v>
      </c>
      <c r="P85" s="103" t="s">
        <v>40</v>
      </c>
      <c r="Q85" s="104"/>
      <c r="R85" s="51"/>
      <c r="S85" s="51"/>
      <c r="T85" s="51"/>
      <c r="U85" s="105"/>
      <c r="V85" s="57" t="s">
        <v>387</v>
      </c>
      <c r="W85" s="150" t="s">
        <v>404</v>
      </c>
      <c r="X85" s="150" t="s">
        <v>405</v>
      </c>
    </row>
    <row r="86" spans="1:24" ht="21" customHeight="1" x14ac:dyDescent="0.2">
      <c r="A86" s="227" t="s">
        <v>68</v>
      </c>
      <c r="B86" s="254"/>
      <c r="C86" s="254"/>
      <c r="D86" s="254"/>
      <c r="E86" s="254"/>
      <c r="F86" s="254"/>
      <c r="G86" s="254"/>
      <c r="H86" s="254"/>
      <c r="I86" s="254"/>
      <c r="J86" s="255"/>
      <c r="K86" s="118">
        <f>SUM(K84:K85)</f>
        <v>1827420</v>
      </c>
      <c r="L86" s="224"/>
      <c r="M86" s="225"/>
      <c r="N86" s="225"/>
      <c r="O86" s="225"/>
      <c r="P86" s="225"/>
      <c r="Q86" s="150"/>
      <c r="R86" s="225"/>
      <c r="S86" s="225"/>
      <c r="T86" s="225"/>
      <c r="U86" s="226"/>
      <c r="W86" s="150"/>
      <c r="X86" s="150"/>
    </row>
    <row r="87" spans="1:24" ht="20.25" customHeight="1" x14ac:dyDescent="0.2">
      <c r="A87" s="251" t="s">
        <v>73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3"/>
      <c r="W87" s="150"/>
      <c r="X87" s="150"/>
    </row>
    <row r="88" spans="1:24" ht="93.75" customHeight="1" x14ac:dyDescent="0.2">
      <c r="A88" s="129">
        <v>50</v>
      </c>
      <c r="B88" s="41" t="s">
        <v>137</v>
      </c>
      <c r="C88" s="41" t="s">
        <v>138</v>
      </c>
      <c r="D88" s="42" t="s">
        <v>139</v>
      </c>
      <c r="E88" s="45" t="s">
        <v>140</v>
      </c>
      <c r="F88" s="100">
        <v>876</v>
      </c>
      <c r="G88" s="130" t="s">
        <v>36</v>
      </c>
      <c r="H88" s="131">
        <v>1</v>
      </c>
      <c r="I88" s="131">
        <v>71100000000</v>
      </c>
      <c r="J88" s="132" t="s">
        <v>43</v>
      </c>
      <c r="K88" s="37">
        <v>1415409.6</v>
      </c>
      <c r="L88" s="44" t="s">
        <v>60</v>
      </c>
      <c r="M88" s="106" t="s">
        <v>117</v>
      </c>
      <c r="N88" s="133" t="s">
        <v>39</v>
      </c>
      <c r="O88" s="51" t="s">
        <v>40</v>
      </c>
      <c r="P88" s="63" t="s">
        <v>40</v>
      </c>
      <c r="Q88" s="134"/>
      <c r="R88" s="147"/>
      <c r="S88" s="147"/>
      <c r="T88" s="147"/>
      <c r="U88" s="135"/>
      <c r="V88" s="57" t="s">
        <v>374</v>
      </c>
      <c r="W88" s="150" t="s">
        <v>408</v>
      </c>
      <c r="X88" s="150" t="s">
        <v>405</v>
      </c>
    </row>
    <row r="89" spans="1:24" ht="21" customHeight="1" x14ac:dyDescent="0.2">
      <c r="A89" s="227" t="s">
        <v>74</v>
      </c>
      <c r="B89" s="254"/>
      <c r="C89" s="254"/>
      <c r="D89" s="254"/>
      <c r="E89" s="254"/>
      <c r="F89" s="254"/>
      <c r="G89" s="254"/>
      <c r="H89" s="254"/>
      <c r="I89" s="254"/>
      <c r="J89" s="255"/>
      <c r="K89" s="107">
        <f>K88</f>
        <v>1415409.6</v>
      </c>
      <c r="L89" s="224"/>
      <c r="M89" s="225"/>
      <c r="N89" s="225"/>
      <c r="O89" s="225"/>
      <c r="P89" s="225"/>
      <c r="Q89" s="150"/>
      <c r="R89" s="225"/>
      <c r="S89" s="225"/>
      <c r="T89" s="225"/>
      <c r="U89" s="226"/>
      <c r="W89" s="150"/>
      <c r="X89" s="150"/>
    </row>
    <row r="90" spans="1:24" ht="21" customHeight="1" x14ac:dyDescent="0.2">
      <c r="A90" s="219" t="s">
        <v>194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W90" s="150"/>
      <c r="X90" s="150"/>
    </row>
    <row r="91" spans="1:24" ht="93" customHeight="1" x14ac:dyDescent="0.2">
      <c r="A91" s="27">
        <v>51</v>
      </c>
      <c r="B91" s="41" t="s">
        <v>196</v>
      </c>
      <c r="C91" s="41" t="s">
        <v>196</v>
      </c>
      <c r="D91" s="42" t="s">
        <v>197</v>
      </c>
      <c r="E91" s="45" t="s">
        <v>314</v>
      </c>
      <c r="F91" s="39">
        <v>839</v>
      </c>
      <c r="G91" s="38" t="s">
        <v>98</v>
      </c>
      <c r="H91" s="39">
        <v>1</v>
      </c>
      <c r="I91" s="43">
        <v>71100000000</v>
      </c>
      <c r="J91" s="36" t="s">
        <v>43</v>
      </c>
      <c r="K91" s="37">
        <v>251280</v>
      </c>
      <c r="L91" s="44" t="s">
        <v>60</v>
      </c>
      <c r="M91" s="106" t="s">
        <v>117</v>
      </c>
      <c r="N91" s="27" t="s">
        <v>39</v>
      </c>
      <c r="O91" s="51" t="s">
        <v>40</v>
      </c>
      <c r="P91" s="105" t="s">
        <v>38</v>
      </c>
      <c r="Q91" s="116"/>
      <c r="R91" s="105"/>
      <c r="S91" s="105"/>
      <c r="T91" s="105"/>
      <c r="U91" s="105"/>
      <c r="V91" s="57" t="s">
        <v>346</v>
      </c>
      <c r="W91" s="150" t="s">
        <v>410</v>
      </c>
      <c r="X91" s="150" t="s">
        <v>405</v>
      </c>
    </row>
    <row r="92" spans="1:24" ht="21" customHeight="1" x14ac:dyDescent="0.2">
      <c r="A92" s="232" t="s">
        <v>195</v>
      </c>
      <c r="B92" s="233"/>
      <c r="C92" s="233"/>
      <c r="D92" s="233"/>
      <c r="E92" s="233"/>
      <c r="F92" s="233"/>
      <c r="G92" s="233"/>
      <c r="H92" s="233"/>
      <c r="I92" s="233"/>
      <c r="J92" s="233"/>
      <c r="K92" s="107">
        <f>K91</f>
        <v>251280</v>
      </c>
      <c r="L92" s="224"/>
      <c r="M92" s="225"/>
      <c r="N92" s="225"/>
      <c r="O92" s="225"/>
      <c r="P92" s="225"/>
      <c r="Q92" s="150"/>
      <c r="R92" s="225"/>
      <c r="S92" s="225"/>
      <c r="T92" s="225"/>
      <c r="U92" s="226"/>
      <c r="W92" s="150"/>
      <c r="X92" s="150"/>
    </row>
    <row r="93" spans="1:24" ht="21" customHeight="1" x14ac:dyDescent="0.2">
      <c r="A93" s="219" t="s">
        <v>91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W93" s="150"/>
      <c r="X93" s="150"/>
    </row>
    <row r="94" spans="1:24" ht="63" customHeight="1" x14ac:dyDescent="0.2">
      <c r="A94" s="27">
        <v>52</v>
      </c>
      <c r="B94" s="41" t="s">
        <v>198</v>
      </c>
      <c r="C94" s="41" t="s">
        <v>198</v>
      </c>
      <c r="D94" s="42" t="s">
        <v>199</v>
      </c>
      <c r="E94" s="45" t="s">
        <v>315</v>
      </c>
      <c r="F94" s="39">
        <v>839</v>
      </c>
      <c r="G94" s="38" t="s">
        <v>98</v>
      </c>
      <c r="H94" s="39">
        <v>1</v>
      </c>
      <c r="I94" s="43">
        <v>71100000000</v>
      </c>
      <c r="J94" s="36" t="s">
        <v>43</v>
      </c>
      <c r="K94" s="37">
        <v>288000</v>
      </c>
      <c r="L94" s="44" t="s">
        <v>60</v>
      </c>
      <c r="M94" s="106" t="s">
        <v>117</v>
      </c>
      <c r="N94" s="150" t="s">
        <v>37</v>
      </c>
      <c r="O94" s="150" t="s">
        <v>38</v>
      </c>
      <c r="P94" s="150" t="s">
        <v>38</v>
      </c>
      <c r="Q94" s="116"/>
      <c r="R94" s="105"/>
      <c r="S94" s="105"/>
      <c r="T94" s="105"/>
      <c r="U94" s="105"/>
      <c r="V94" s="57" t="s">
        <v>346</v>
      </c>
      <c r="W94" s="150" t="s">
        <v>404</v>
      </c>
      <c r="X94" s="150" t="s">
        <v>405</v>
      </c>
    </row>
    <row r="95" spans="1:24" ht="21" customHeight="1" x14ac:dyDescent="0.2">
      <c r="A95" s="232" t="s">
        <v>92</v>
      </c>
      <c r="B95" s="233"/>
      <c r="C95" s="233"/>
      <c r="D95" s="233"/>
      <c r="E95" s="233"/>
      <c r="F95" s="233"/>
      <c r="G95" s="233"/>
      <c r="H95" s="233"/>
      <c r="I95" s="233"/>
      <c r="J95" s="233"/>
      <c r="K95" s="107">
        <f>K94</f>
        <v>288000</v>
      </c>
      <c r="L95" s="224"/>
      <c r="M95" s="225"/>
      <c r="N95" s="225"/>
      <c r="O95" s="225"/>
      <c r="P95" s="225"/>
      <c r="Q95" s="150"/>
      <c r="R95" s="225"/>
      <c r="S95" s="225"/>
      <c r="T95" s="225"/>
      <c r="U95" s="226"/>
      <c r="W95" s="150"/>
      <c r="X95" s="150"/>
    </row>
    <row r="96" spans="1:24" ht="21" customHeight="1" x14ac:dyDescent="0.2">
      <c r="A96" s="219" t="s">
        <v>147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W96" s="150"/>
      <c r="X96" s="150"/>
    </row>
    <row r="97" spans="1:32" ht="61.5" customHeight="1" x14ac:dyDescent="0.2">
      <c r="A97" s="27">
        <v>53</v>
      </c>
      <c r="B97" s="41" t="s">
        <v>148</v>
      </c>
      <c r="C97" s="41" t="s">
        <v>149</v>
      </c>
      <c r="D97" s="42" t="s">
        <v>378</v>
      </c>
      <c r="E97" s="45" t="s">
        <v>150</v>
      </c>
      <c r="F97" s="46">
        <v>876</v>
      </c>
      <c r="G97" s="38" t="s">
        <v>146</v>
      </c>
      <c r="H97" s="39">
        <v>1</v>
      </c>
      <c r="I97" s="43">
        <v>71112000000</v>
      </c>
      <c r="J97" s="36" t="s">
        <v>152</v>
      </c>
      <c r="K97" s="37">
        <v>341896</v>
      </c>
      <c r="L97" s="44" t="s">
        <v>60</v>
      </c>
      <c r="M97" s="106" t="s">
        <v>117</v>
      </c>
      <c r="N97" s="27" t="s">
        <v>37</v>
      </c>
      <c r="O97" s="51" t="s">
        <v>38</v>
      </c>
      <c r="P97" s="51" t="s">
        <v>38</v>
      </c>
      <c r="Q97" s="116"/>
      <c r="R97" s="51"/>
      <c r="S97" s="51"/>
      <c r="T97" s="51"/>
      <c r="U97" s="105"/>
      <c r="V97" s="57" t="s">
        <v>374</v>
      </c>
      <c r="W97" s="150" t="s">
        <v>404</v>
      </c>
      <c r="X97" s="150" t="s">
        <v>405</v>
      </c>
    </row>
    <row r="98" spans="1:32" ht="62.25" customHeight="1" x14ac:dyDescent="0.2">
      <c r="A98" s="27">
        <v>54</v>
      </c>
      <c r="B98" s="41" t="s">
        <v>375</v>
      </c>
      <c r="C98" s="41" t="s">
        <v>376</v>
      </c>
      <c r="D98" s="42" t="s">
        <v>377</v>
      </c>
      <c r="E98" s="45" t="s">
        <v>150</v>
      </c>
      <c r="F98" s="46">
        <v>876</v>
      </c>
      <c r="G98" s="38" t="s">
        <v>146</v>
      </c>
      <c r="H98" s="39">
        <v>1</v>
      </c>
      <c r="I98" s="43">
        <v>71112000000</v>
      </c>
      <c r="J98" s="36" t="s">
        <v>152</v>
      </c>
      <c r="K98" s="37">
        <v>121000</v>
      </c>
      <c r="L98" s="44" t="s">
        <v>60</v>
      </c>
      <c r="M98" s="106" t="s">
        <v>117</v>
      </c>
      <c r="N98" s="27" t="s">
        <v>37</v>
      </c>
      <c r="O98" s="51" t="s">
        <v>38</v>
      </c>
      <c r="P98" s="51" t="s">
        <v>38</v>
      </c>
      <c r="Q98" s="116"/>
      <c r="R98" s="51"/>
      <c r="S98" s="51"/>
      <c r="T98" s="51"/>
      <c r="U98" s="105"/>
      <c r="V98" s="57" t="s">
        <v>374</v>
      </c>
      <c r="W98" s="150" t="s">
        <v>404</v>
      </c>
      <c r="X98" s="150" t="s">
        <v>405</v>
      </c>
    </row>
    <row r="99" spans="1:32" ht="94.5" customHeight="1" x14ac:dyDescent="0.2">
      <c r="A99" s="27">
        <v>55</v>
      </c>
      <c r="B99" s="41" t="s">
        <v>148</v>
      </c>
      <c r="C99" s="41" t="s">
        <v>149</v>
      </c>
      <c r="D99" s="42" t="s">
        <v>151</v>
      </c>
      <c r="E99" s="45" t="s">
        <v>150</v>
      </c>
      <c r="F99" s="46">
        <v>876</v>
      </c>
      <c r="G99" s="38" t="s">
        <v>146</v>
      </c>
      <c r="H99" s="39">
        <v>1</v>
      </c>
      <c r="I99" s="43">
        <v>71129000000</v>
      </c>
      <c r="J99" s="36" t="s">
        <v>136</v>
      </c>
      <c r="K99" s="37">
        <v>423508</v>
      </c>
      <c r="L99" s="44" t="s">
        <v>60</v>
      </c>
      <c r="M99" s="106" t="s">
        <v>117</v>
      </c>
      <c r="N99" s="27" t="s">
        <v>37</v>
      </c>
      <c r="O99" s="51" t="s">
        <v>38</v>
      </c>
      <c r="P99" s="51" t="s">
        <v>38</v>
      </c>
      <c r="Q99" s="116"/>
      <c r="R99" s="51"/>
      <c r="S99" s="51"/>
      <c r="T99" s="51"/>
      <c r="U99" s="105"/>
      <c r="V99" s="57" t="s">
        <v>374</v>
      </c>
      <c r="W99" s="150" t="s">
        <v>404</v>
      </c>
      <c r="X99" s="150" t="s">
        <v>405</v>
      </c>
    </row>
    <row r="100" spans="1:32" ht="21" customHeight="1" x14ac:dyDescent="0.2">
      <c r="A100" s="232" t="s">
        <v>153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107">
        <f>SUM(K97:K99)</f>
        <v>886404</v>
      </c>
      <c r="L100" s="224"/>
      <c r="M100" s="225"/>
      <c r="N100" s="225"/>
      <c r="O100" s="225"/>
      <c r="P100" s="225"/>
      <c r="Q100" s="150"/>
      <c r="R100" s="225"/>
      <c r="S100" s="225"/>
      <c r="T100" s="225"/>
      <c r="U100" s="226"/>
      <c r="W100" s="150"/>
      <c r="X100" s="150"/>
    </row>
    <row r="101" spans="1:32" ht="21" customHeight="1" x14ac:dyDescent="0.2">
      <c r="A101" s="219" t="s">
        <v>154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W101" s="150"/>
      <c r="X101" s="150"/>
    </row>
    <row r="102" spans="1:32" ht="118.5" customHeight="1" x14ac:dyDescent="0.2">
      <c r="A102" s="27">
        <v>56</v>
      </c>
      <c r="B102" s="41" t="s">
        <v>155</v>
      </c>
      <c r="C102" s="41" t="s">
        <v>379</v>
      </c>
      <c r="D102" s="42" t="s">
        <v>156</v>
      </c>
      <c r="E102" s="42" t="s">
        <v>157</v>
      </c>
      <c r="F102" s="46">
        <v>876</v>
      </c>
      <c r="G102" s="38" t="s">
        <v>146</v>
      </c>
      <c r="H102" s="39">
        <v>1</v>
      </c>
      <c r="I102" s="43">
        <v>71131000000</v>
      </c>
      <c r="J102" s="36" t="s">
        <v>41</v>
      </c>
      <c r="K102" s="37">
        <v>360000</v>
      </c>
      <c r="L102" s="44" t="s">
        <v>60</v>
      </c>
      <c r="M102" s="106" t="s">
        <v>117</v>
      </c>
      <c r="N102" s="27" t="s">
        <v>39</v>
      </c>
      <c r="O102" s="51" t="s">
        <v>40</v>
      </c>
      <c r="P102" s="63" t="s">
        <v>40</v>
      </c>
      <c r="Q102" s="150"/>
      <c r="R102" s="150"/>
      <c r="S102" s="150"/>
      <c r="T102" s="150"/>
      <c r="U102" s="27"/>
      <c r="V102" s="57" t="s">
        <v>374</v>
      </c>
      <c r="W102" s="150" t="s">
        <v>404</v>
      </c>
      <c r="X102" s="150" t="s">
        <v>405</v>
      </c>
    </row>
    <row r="103" spans="1:32" ht="21" customHeight="1" x14ac:dyDescent="0.2">
      <c r="A103" s="227" t="s">
        <v>161</v>
      </c>
      <c r="B103" s="230"/>
      <c r="C103" s="230"/>
      <c r="D103" s="230"/>
      <c r="E103" s="230"/>
      <c r="F103" s="230"/>
      <c r="G103" s="230"/>
      <c r="H103" s="230"/>
      <c r="I103" s="230"/>
      <c r="J103" s="231"/>
      <c r="K103" s="107">
        <f>K102</f>
        <v>360000</v>
      </c>
      <c r="L103" s="224"/>
      <c r="M103" s="225"/>
      <c r="N103" s="225"/>
      <c r="O103" s="225"/>
      <c r="P103" s="225"/>
      <c r="Q103" s="150"/>
      <c r="R103" s="225"/>
      <c r="S103" s="225"/>
      <c r="T103" s="225"/>
      <c r="U103" s="226"/>
      <c r="W103" s="150"/>
      <c r="X103" s="150"/>
    </row>
    <row r="104" spans="1:32" ht="21" customHeight="1" x14ac:dyDescent="0.2">
      <c r="A104" s="219" t="s">
        <v>162</v>
      </c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W104" s="150"/>
      <c r="X104" s="150"/>
    </row>
    <row r="105" spans="1:32" ht="79.5" customHeight="1" x14ac:dyDescent="0.2">
      <c r="A105" s="27">
        <v>58</v>
      </c>
      <c r="B105" s="41" t="s">
        <v>164</v>
      </c>
      <c r="C105" s="41" t="s">
        <v>165</v>
      </c>
      <c r="D105" s="42" t="s">
        <v>380</v>
      </c>
      <c r="E105" s="42" t="s">
        <v>134</v>
      </c>
      <c r="F105" s="46">
        <v>876</v>
      </c>
      <c r="G105" s="38" t="s">
        <v>146</v>
      </c>
      <c r="H105" s="39">
        <v>1</v>
      </c>
      <c r="I105" s="43">
        <v>71131000000</v>
      </c>
      <c r="J105" s="36" t="s">
        <v>41</v>
      </c>
      <c r="K105" s="37">
        <v>3265634.4</v>
      </c>
      <c r="L105" s="44" t="s">
        <v>60</v>
      </c>
      <c r="M105" s="106" t="s">
        <v>117</v>
      </c>
      <c r="N105" s="27" t="s">
        <v>39</v>
      </c>
      <c r="O105" s="51" t="s">
        <v>40</v>
      </c>
      <c r="P105" s="63" t="s">
        <v>40</v>
      </c>
      <c r="Q105" s="27"/>
      <c r="R105" s="27"/>
      <c r="S105" s="27"/>
      <c r="T105" s="27"/>
      <c r="U105" s="27"/>
      <c r="V105" s="57" t="s">
        <v>374</v>
      </c>
      <c r="W105" s="150" t="s">
        <v>408</v>
      </c>
      <c r="X105" s="150" t="s">
        <v>405</v>
      </c>
      <c r="AF105" s="47" t="s">
        <v>62</v>
      </c>
    </row>
    <row r="106" spans="1:32" ht="21" customHeight="1" x14ac:dyDescent="0.2">
      <c r="A106" s="227" t="s">
        <v>163</v>
      </c>
      <c r="B106" s="230"/>
      <c r="C106" s="230"/>
      <c r="D106" s="230"/>
      <c r="E106" s="230"/>
      <c r="F106" s="230"/>
      <c r="G106" s="230"/>
      <c r="H106" s="230"/>
      <c r="I106" s="230"/>
      <c r="J106" s="231"/>
      <c r="K106" s="107">
        <f>K105</f>
        <v>3265634.4</v>
      </c>
      <c r="L106" s="224"/>
      <c r="M106" s="225"/>
      <c r="N106" s="225"/>
      <c r="O106" s="225"/>
      <c r="P106" s="225"/>
      <c r="Q106" s="150"/>
      <c r="R106" s="225"/>
      <c r="S106" s="225"/>
      <c r="T106" s="225"/>
      <c r="U106" s="226"/>
      <c r="W106" s="150"/>
      <c r="X106" s="150"/>
    </row>
    <row r="107" spans="1:32" ht="21" customHeight="1" x14ac:dyDescent="0.2">
      <c r="A107" s="219" t="s">
        <v>200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W107" s="150"/>
      <c r="X107" s="150"/>
    </row>
    <row r="108" spans="1:32" ht="82.5" customHeight="1" x14ac:dyDescent="0.2">
      <c r="A108" s="27">
        <v>59</v>
      </c>
      <c r="B108" s="41" t="s">
        <v>198</v>
      </c>
      <c r="C108" s="41" t="s">
        <v>198</v>
      </c>
      <c r="D108" s="42" t="s">
        <v>202</v>
      </c>
      <c r="E108" s="45" t="s">
        <v>316</v>
      </c>
      <c r="F108" s="39">
        <v>839</v>
      </c>
      <c r="G108" s="38" t="s">
        <v>98</v>
      </c>
      <c r="H108" s="39">
        <v>1</v>
      </c>
      <c r="I108" s="43">
        <v>71100000000</v>
      </c>
      <c r="J108" s="36" t="s">
        <v>43</v>
      </c>
      <c r="K108" s="37">
        <v>472548</v>
      </c>
      <c r="L108" s="44" t="s">
        <v>60</v>
      </c>
      <c r="M108" s="106" t="s">
        <v>117</v>
      </c>
      <c r="N108" s="51" t="s">
        <v>39</v>
      </c>
      <c r="O108" s="27" t="s">
        <v>40</v>
      </c>
      <c r="P108" s="27" t="s">
        <v>38</v>
      </c>
      <c r="Q108" s="27"/>
      <c r="R108" s="27"/>
      <c r="S108" s="27"/>
      <c r="T108" s="27"/>
      <c r="U108" s="27"/>
      <c r="V108" s="57" t="s">
        <v>346</v>
      </c>
      <c r="W108" s="150" t="s">
        <v>404</v>
      </c>
      <c r="X108" s="150" t="s">
        <v>405</v>
      </c>
    </row>
    <row r="109" spans="1:32" ht="84" customHeight="1" x14ac:dyDescent="0.2">
      <c r="A109" s="27">
        <v>60</v>
      </c>
      <c r="B109" s="41" t="s">
        <v>198</v>
      </c>
      <c r="C109" s="41" t="s">
        <v>198</v>
      </c>
      <c r="D109" s="42" t="s">
        <v>203</v>
      </c>
      <c r="E109" s="45" t="s">
        <v>317</v>
      </c>
      <c r="F109" s="39">
        <v>839</v>
      </c>
      <c r="G109" s="38" t="s">
        <v>98</v>
      </c>
      <c r="H109" s="39">
        <v>1</v>
      </c>
      <c r="I109" s="43">
        <v>71100000000</v>
      </c>
      <c r="J109" s="36" t="s">
        <v>43</v>
      </c>
      <c r="K109" s="37">
        <v>624000</v>
      </c>
      <c r="L109" s="44" t="s">
        <v>60</v>
      </c>
      <c r="M109" s="106" t="s">
        <v>117</v>
      </c>
      <c r="N109" s="51" t="s">
        <v>37</v>
      </c>
      <c r="O109" s="27" t="s">
        <v>38</v>
      </c>
      <c r="P109" s="27" t="s">
        <v>38</v>
      </c>
      <c r="Q109" s="27"/>
      <c r="R109" s="27"/>
      <c r="S109" s="27"/>
      <c r="T109" s="27"/>
      <c r="U109" s="27"/>
      <c r="V109" s="57" t="s">
        <v>346</v>
      </c>
      <c r="W109" s="150" t="s">
        <v>404</v>
      </c>
      <c r="X109" s="150" t="s">
        <v>405</v>
      </c>
    </row>
    <row r="110" spans="1:32" ht="21" customHeight="1" x14ac:dyDescent="0.2">
      <c r="A110" s="227" t="s">
        <v>201</v>
      </c>
      <c r="B110" s="230"/>
      <c r="C110" s="230"/>
      <c r="D110" s="230"/>
      <c r="E110" s="230"/>
      <c r="F110" s="230"/>
      <c r="G110" s="230"/>
      <c r="H110" s="230"/>
      <c r="I110" s="230"/>
      <c r="J110" s="231"/>
      <c r="K110" s="107">
        <f>SUM(K108:K109)</f>
        <v>1096548</v>
      </c>
      <c r="L110" s="224"/>
      <c r="M110" s="225"/>
      <c r="N110" s="225"/>
      <c r="O110" s="225"/>
      <c r="P110" s="225"/>
      <c r="Q110" s="150"/>
      <c r="R110" s="225"/>
      <c r="S110" s="225"/>
      <c r="T110" s="225"/>
      <c r="U110" s="226"/>
      <c r="W110" s="150"/>
      <c r="X110" s="150"/>
    </row>
    <row r="111" spans="1:32" ht="21" customHeight="1" x14ac:dyDescent="0.2">
      <c r="A111" s="219" t="s">
        <v>280</v>
      </c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W111" s="150"/>
      <c r="X111" s="150"/>
    </row>
    <row r="112" spans="1:32" ht="58.5" customHeight="1" x14ac:dyDescent="0.2">
      <c r="A112" s="27">
        <v>61</v>
      </c>
      <c r="B112" s="41" t="s">
        <v>319</v>
      </c>
      <c r="C112" s="41" t="s">
        <v>308</v>
      </c>
      <c r="D112" s="42" t="s">
        <v>288</v>
      </c>
      <c r="E112" s="27" t="s">
        <v>282</v>
      </c>
      <c r="F112" s="46">
        <v>876</v>
      </c>
      <c r="G112" s="38" t="s">
        <v>146</v>
      </c>
      <c r="H112" s="39">
        <v>1</v>
      </c>
      <c r="I112" s="43">
        <v>71131000000</v>
      </c>
      <c r="J112" s="36" t="s">
        <v>41</v>
      </c>
      <c r="K112" s="37">
        <v>1078000</v>
      </c>
      <c r="L112" s="44" t="s">
        <v>60</v>
      </c>
      <c r="M112" s="27" t="s">
        <v>123</v>
      </c>
      <c r="N112" s="51" t="s">
        <v>37</v>
      </c>
      <c r="O112" s="27" t="s">
        <v>38</v>
      </c>
      <c r="P112" s="27" t="s">
        <v>38</v>
      </c>
      <c r="Q112" s="37">
        <v>98000</v>
      </c>
      <c r="R112" s="27"/>
      <c r="S112" s="27"/>
      <c r="T112" s="27"/>
      <c r="U112" s="27"/>
      <c r="V112" s="57" t="s">
        <v>387</v>
      </c>
      <c r="W112" s="150" t="s">
        <v>408</v>
      </c>
      <c r="X112" s="150" t="s">
        <v>422</v>
      </c>
    </row>
    <row r="113" spans="1:24" ht="54.75" customHeight="1" x14ac:dyDescent="0.2">
      <c r="A113" s="27">
        <v>62</v>
      </c>
      <c r="B113" s="41" t="s">
        <v>286</v>
      </c>
      <c r="C113" s="41" t="s">
        <v>287</v>
      </c>
      <c r="D113" s="42" t="s">
        <v>332</v>
      </c>
      <c r="E113" s="27" t="s">
        <v>283</v>
      </c>
      <c r="F113" s="46">
        <v>876</v>
      </c>
      <c r="G113" s="38" t="s">
        <v>146</v>
      </c>
      <c r="H113" s="39">
        <v>1</v>
      </c>
      <c r="I113" s="43">
        <v>71131000000</v>
      </c>
      <c r="J113" s="36" t="s">
        <v>41</v>
      </c>
      <c r="K113" s="37">
        <v>1012000</v>
      </c>
      <c r="L113" s="44" t="s">
        <v>60</v>
      </c>
      <c r="M113" s="27" t="s">
        <v>123</v>
      </c>
      <c r="N113" s="51" t="s">
        <v>37</v>
      </c>
      <c r="O113" s="27" t="s">
        <v>38</v>
      </c>
      <c r="P113" s="59" t="s">
        <v>40</v>
      </c>
      <c r="Q113" s="37">
        <v>92000</v>
      </c>
      <c r="R113" s="27"/>
      <c r="S113" s="27"/>
      <c r="T113" s="27"/>
      <c r="U113" s="27"/>
      <c r="V113" s="57" t="s">
        <v>331</v>
      </c>
      <c r="W113" s="150" t="s">
        <v>404</v>
      </c>
      <c r="X113" s="150" t="s">
        <v>405</v>
      </c>
    </row>
    <row r="114" spans="1:24" ht="63" customHeight="1" x14ac:dyDescent="0.2">
      <c r="A114" s="27">
        <v>63</v>
      </c>
      <c r="B114" s="41" t="s">
        <v>319</v>
      </c>
      <c r="C114" s="41" t="s">
        <v>308</v>
      </c>
      <c r="D114" s="27" t="s">
        <v>289</v>
      </c>
      <c r="E114" s="27" t="s">
        <v>284</v>
      </c>
      <c r="F114" s="46" t="s">
        <v>444</v>
      </c>
      <c r="G114" s="38" t="s">
        <v>146</v>
      </c>
      <c r="H114" s="39">
        <v>1</v>
      </c>
      <c r="I114" s="43">
        <v>71112000014</v>
      </c>
      <c r="J114" s="36" t="s">
        <v>285</v>
      </c>
      <c r="K114" s="37">
        <v>586716</v>
      </c>
      <c r="L114" s="44" t="s">
        <v>60</v>
      </c>
      <c r="M114" s="27" t="s">
        <v>421</v>
      </c>
      <c r="N114" s="51" t="s">
        <v>37</v>
      </c>
      <c r="O114" s="27" t="s">
        <v>38</v>
      </c>
      <c r="P114" s="27" t="s">
        <v>38</v>
      </c>
      <c r="Q114" s="37">
        <v>293358</v>
      </c>
      <c r="R114" s="27"/>
      <c r="S114" s="27"/>
      <c r="T114" s="27"/>
      <c r="U114" s="27"/>
      <c r="V114" s="57" t="s">
        <v>366</v>
      </c>
      <c r="W114" s="150" t="s">
        <v>404</v>
      </c>
      <c r="X114" s="150" t="s">
        <v>415</v>
      </c>
    </row>
    <row r="115" spans="1:24" ht="21" customHeight="1" x14ac:dyDescent="0.2">
      <c r="A115" s="227" t="s">
        <v>281</v>
      </c>
      <c r="B115" s="228"/>
      <c r="C115" s="228"/>
      <c r="D115" s="228"/>
      <c r="E115" s="228"/>
      <c r="F115" s="228"/>
      <c r="G115" s="228"/>
      <c r="H115" s="228"/>
      <c r="I115" s="228"/>
      <c r="J115" s="229"/>
      <c r="K115" s="107">
        <f>SUM(K112:K114)</f>
        <v>2676716</v>
      </c>
      <c r="L115" s="224"/>
      <c r="M115" s="225"/>
      <c r="N115" s="225"/>
      <c r="O115" s="225"/>
      <c r="P115" s="225"/>
      <c r="Q115" s="136">
        <f>SUM(Q112:Q114)</f>
        <v>483358</v>
      </c>
      <c r="R115" s="225"/>
      <c r="S115" s="225"/>
      <c r="T115" s="225"/>
      <c r="U115" s="226"/>
      <c r="W115" s="150"/>
      <c r="X115" s="150"/>
    </row>
    <row r="116" spans="1:24" ht="21" customHeight="1" x14ac:dyDescent="0.2">
      <c r="A116" s="219" t="s">
        <v>204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W116" s="150"/>
      <c r="X116" s="150"/>
    </row>
    <row r="117" spans="1:24" ht="56.25" customHeight="1" x14ac:dyDescent="0.2">
      <c r="A117" s="27">
        <v>65</v>
      </c>
      <c r="B117" s="41" t="s">
        <v>198</v>
      </c>
      <c r="C117" s="41" t="s">
        <v>198</v>
      </c>
      <c r="D117" s="42" t="s">
        <v>205</v>
      </c>
      <c r="E117" s="45" t="s">
        <v>318</v>
      </c>
      <c r="F117" s="39">
        <v>839</v>
      </c>
      <c r="G117" s="38" t="s">
        <v>98</v>
      </c>
      <c r="H117" s="39">
        <v>1</v>
      </c>
      <c r="I117" s="43">
        <v>71100000000</v>
      </c>
      <c r="J117" s="36" t="s">
        <v>43</v>
      </c>
      <c r="K117" s="37">
        <v>558000</v>
      </c>
      <c r="L117" s="44" t="s">
        <v>60</v>
      </c>
      <c r="M117" s="41" t="s">
        <v>117</v>
      </c>
      <c r="N117" s="51" t="s">
        <v>37</v>
      </c>
      <c r="O117" s="27" t="s">
        <v>38</v>
      </c>
      <c r="P117" s="27" t="s">
        <v>38</v>
      </c>
      <c r="Q117" s="27"/>
      <c r="R117" s="27"/>
      <c r="S117" s="27"/>
      <c r="T117" s="27"/>
      <c r="U117" s="27"/>
      <c r="V117" s="57" t="s">
        <v>346</v>
      </c>
      <c r="W117" s="150" t="s">
        <v>404</v>
      </c>
      <c r="X117" s="150" t="s">
        <v>405</v>
      </c>
    </row>
    <row r="118" spans="1:24" ht="57.75" customHeight="1" x14ac:dyDescent="0.2">
      <c r="A118" s="27">
        <v>66</v>
      </c>
      <c r="B118" s="41" t="s">
        <v>303</v>
      </c>
      <c r="C118" s="41" t="s">
        <v>304</v>
      </c>
      <c r="D118" s="42" t="s">
        <v>302</v>
      </c>
      <c r="E118" s="45" t="s">
        <v>305</v>
      </c>
      <c r="F118" s="39">
        <v>839</v>
      </c>
      <c r="G118" s="38" t="s">
        <v>98</v>
      </c>
      <c r="H118" s="39">
        <v>1</v>
      </c>
      <c r="I118" s="43">
        <v>71100000000</v>
      </c>
      <c r="J118" s="36" t="s">
        <v>43</v>
      </c>
      <c r="K118" s="37">
        <v>687000</v>
      </c>
      <c r="L118" s="44" t="s">
        <v>60</v>
      </c>
      <c r="M118" s="41" t="s">
        <v>117</v>
      </c>
      <c r="N118" s="51" t="s">
        <v>37</v>
      </c>
      <c r="O118" s="27" t="s">
        <v>38</v>
      </c>
      <c r="P118" s="27" t="s">
        <v>38</v>
      </c>
      <c r="Q118" s="27"/>
      <c r="R118" s="27"/>
      <c r="S118" s="27"/>
      <c r="T118" s="27"/>
      <c r="U118" s="27"/>
      <c r="V118" s="57" t="s">
        <v>390</v>
      </c>
      <c r="W118" s="150" t="s">
        <v>404</v>
      </c>
      <c r="X118" s="150" t="s">
        <v>405</v>
      </c>
    </row>
    <row r="119" spans="1:24" ht="21" customHeight="1" x14ac:dyDescent="0.2">
      <c r="A119" s="227" t="s">
        <v>206</v>
      </c>
      <c r="B119" s="228"/>
      <c r="C119" s="228"/>
      <c r="D119" s="228"/>
      <c r="E119" s="228"/>
      <c r="F119" s="228"/>
      <c r="G119" s="228"/>
      <c r="H119" s="228"/>
      <c r="I119" s="228"/>
      <c r="J119" s="229"/>
      <c r="K119" s="107">
        <f>SUM(K117:K118)</f>
        <v>1245000</v>
      </c>
      <c r="L119" s="224"/>
      <c r="M119" s="225"/>
      <c r="N119" s="225"/>
      <c r="O119" s="225"/>
      <c r="P119" s="225"/>
      <c r="Q119" s="150"/>
      <c r="R119" s="225"/>
      <c r="S119" s="225"/>
      <c r="T119" s="225"/>
      <c r="U119" s="226"/>
      <c r="W119" s="150"/>
      <c r="X119" s="150"/>
    </row>
    <row r="120" spans="1:24" ht="21" customHeight="1" x14ac:dyDescent="0.2">
      <c r="A120" s="219" t="s">
        <v>436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W120" s="150"/>
      <c r="X120" s="150"/>
    </row>
    <row r="121" spans="1:24" ht="59.25" customHeight="1" x14ac:dyDescent="0.2">
      <c r="A121" s="27">
        <v>67</v>
      </c>
      <c r="B121" s="41" t="s">
        <v>334</v>
      </c>
      <c r="C121" s="41" t="s">
        <v>335</v>
      </c>
      <c r="D121" s="42" t="s">
        <v>333</v>
      </c>
      <c r="E121" s="45" t="s">
        <v>336</v>
      </c>
      <c r="F121" s="46">
        <v>876</v>
      </c>
      <c r="G121" s="38" t="s">
        <v>36</v>
      </c>
      <c r="H121" s="39">
        <v>1</v>
      </c>
      <c r="I121" s="43">
        <v>71131000000</v>
      </c>
      <c r="J121" s="36" t="s">
        <v>41</v>
      </c>
      <c r="K121" s="37">
        <v>318578.46999999997</v>
      </c>
      <c r="L121" s="44" t="s">
        <v>60</v>
      </c>
      <c r="M121" s="41" t="s">
        <v>117</v>
      </c>
      <c r="N121" s="51" t="s">
        <v>37</v>
      </c>
      <c r="O121" s="27" t="s">
        <v>38</v>
      </c>
      <c r="P121" s="27" t="s">
        <v>38</v>
      </c>
      <c r="Q121" s="150"/>
      <c r="R121" s="150"/>
      <c r="S121" s="150"/>
      <c r="T121" s="150"/>
      <c r="U121" s="27"/>
      <c r="V121" s="57" t="s">
        <v>331</v>
      </c>
      <c r="W121" s="150" t="s">
        <v>408</v>
      </c>
      <c r="X121" s="150" t="s">
        <v>405</v>
      </c>
    </row>
    <row r="122" spans="1:24" ht="59.25" customHeight="1" x14ac:dyDescent="0.2">
      <c r="A122" s="27">
        <v>68</v>
      </c>
      <c r="B122" s="41" t="s">
        <v>337</v>
      </c>
      <c r="C122" s="41" t="s">
        <v>338</v>
      </c>
      <c r="D122" s="42" t="s">
        <v>339</v>
      </c>
      <c r="E122" s="45" t="s">
        <v>340</v>
      </c>
      <c r="F122" s="46">
        <v>876</v>
      </c>
      <c r="G122" s="38" t="s">
        <v>36</v>
      </c>
      <c r="H122" s="39">
        <v>1</v>
      </c>
      <c r="I122" s="43">
        <v>71131000000</v>
      </c>
      <c r="J122" s="36" t="s">
        <v>41</v>
      </c>
      <c r="K122" s="37">
        <v>141554.78</v>
      </c>
      <c r="L122" s="44" t="s">
        <v>60</v>
      </c>
      <c r="M122" s="41" t="s">
        <v>117</v>
      </c>
      <c r="N122" s="51" t="s">
        <v>37</v>
      </c>
      <c r="O122" s="27" t="s">
        <v>38</v>
      </c>
      <c r="P122" s="27" t="s">
        <v>38</v>
      </c>
      <c r="Q122" s="150"/>
      <c r="R122" s="150"/>
      <c r="S122" s="150"/>
      <c r="T122" s="150"/>
      <c r="U122" s="27"/>
      <c r="V122" s="57" t="s">
        <v>331</v>
      </c>
      <c r="W122" s="150" t="s">
        <v>404</v>
      </c>
      <c r="X122" s="150" t="s">
        <v>405</v>
      </c>
    </row>
    <row r="123" spans="1:24" ht="55.5" customHeight="1" x14ac:dyDescent="0.2">
      <c r="A123" s="27">
        <v>69</v>
      </c>
      <c r="B123" s="41" t="s">
        <v>324</v>
      </c>
      <c r="C123" s="41" t="s">
        <v>323</v>
      </c>
      <c r="D123" s="42" t="s">
        <v>341</v>
      </c>
      <c r="E123" s="45" t="s">
        <v>342</v>
      </c>
      <c r="F123" s="46">
        <v>876</v>
      </c>
      <c r="G123" s="38" t="s">
        <v>36</v>
      </c>
      <c r="H123" s="39">
        <v>1</v>
      </c>
      <c r="I123" s="43">
        <v>71131000000</v>
      </c>
      <c r="J123" s="36" t="s">
        <v>41</v>
      </c>
      <c r="K123" s="37">
        <v>123937.2</v>
      </c>
      <c r="L123" s="44" t="s">
        <v>60</v>
      </c>
      <c r="M123" s="41" t="s">
        <v>117</v>
      </c>
      <c r="N123" s="51" t="s">
        <v>44</v>
      </c>
      <c r="O123" s="27" t="s">
        <v>40</v>
      </c>
      <c r="P123" s="27" t="s">
        <v>38</v>
      </c>
      <c r="Q123" s="150"/>
      <c r="R123" s="150"/>
      <c r="S123" s="150"/>
      <c r="T123" s="150"/>
      <c r="U123" s="27"/>
      <c r="V123" s="57" t="s">
        <v>331</v>
      </c>
      <c r="W123" s="150" t="s">
        <v>404</v>
      </c>
      <c r="X123" s="150" t="s">
        <v>405</v>
      </c>
    </row>
    <row r="124" spans="1:24" ht="116.25" customHeight="1" x14ac:dyDescent="0.2">
      <c r="A124" s="27">
        <v>70</v>
      </c>
      <c r="B124" s="41" t="s">
        <v>299</v>
      </c>
      <c r="C124" s="41" t="s">
        <v>300</v>
      </c>
      <c r="D124" s="42" t="s">
        <v>343</v>
      </c>
      <c r="E124" s="45" t="s">
        <v>301</v>
      </c>
      <c r="F124" s="46">
        <v>876</v>
      </c>
      <c r="G124" s="38" t="s">
        <v>36</v>
      </c>
      <c r="H124" s="39">
        <v>822</v>
      </c>
      <c r="I124" s="43">
        <v>71131000000</v>
      </c>
      <c r="J124" s="36" t="s">
        <v>41</v>
      </c>
      <c r="K124" s="37">
        <v>478893.34</v>
      </c>
      <c r="L124" s="44" t="s">
        <v>60</v>
      </c>
      <c r="M124" s="41" t="s">
        <v>117</v>
      </c>
      <c r="N124" s="51" t="s">
        <v>44</v>
      </c>
      <c r="O124" s="27" t="s">
        <v>40</v>
      </c>
      <c r="P124" s="59" t="s">
        <v>40</v>
      </c>
      <c r="Q124" s="150"/>
      <c r="R124" s="150"/>
      <c r="S124" s="150"/>
      <c r="T124" s="150"/>
      <c r="U124" s="27"/>
      <c r="V124" s="57" t="s">
        <v>331</v>
      </c>
      <c r="W124" s="150" t="s">
        <v>404</v>
      </c>
      <c r="X124" s="150" t="s">
        <v>405</v>
      </c>
    </row>
    <row r="125" spans="1:24" ht="21" customHeight="1" x14ac:dyDescent="0.2">
      <c r="A125" s="227" t="s">
        <v>437</v>
      </c>
      <c r="B125" s="230"/>
      <c r="C125" s="230"/>
      <c r="D125" s="230"/>
      <c r="E125" s="230"/>
      <c r="F125" s="230"/>
      <c r="G125" s="230"/>
      <c r="H125" s="230"/>
      <c r="I125" s="230"/>
      <c r="J125" s="231"/>
      <c r="K125" s="107">
        <f>SUM(K121:K124)</f>
        <v>1062963.79</v>
      </c>
      <c r="L125" s="224"/>
      <c r="M125" s="225"/>
      <c r="N125" s="225"/>
      <c r="O125" s="225"/>
      <c r="P125" s="225"/>
      <c r="Q125" s="150"/>
      <c r="R125" s="225"/>
      <c r="S125" s="225"/>
      <c r="T125" s="225"/>
      <c r="U125" s="226"/>
      <c r="W125" s="150"/>
      <c r="X125" s="150"/>
    </row>
    <row r="126" spans="1:24" ht="21" customHeight="1" x14ac:dyDescent="0.2">
      <c r="A126" s="219" t="s">
        <v>278</v>
      </c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W126" s="150"/>
      <c r="X126" s="150"/>
    </row>
    <row r="127" spans="1:24" ht="87" customHeight="1" x14ac:dyDescent="0.2">
      <c r="A127" s="27">
        <v>71</v>
      </c>
      <c r="B127" s="41" t="s">
        <v>292</v>
      </c>
      <c r="C127" s="41" t="s">
        <v>293</v>
      </c>
      <c r="D127" s="42" t="s">
        <v>443</v>
      </c>
      <c r="E127" s="45" t="s">
        <v>290</v>
      </c>
      <c r="F127" s="39">
        <v>839</v>
      </c>
      <c r="G127" s="38" t="s">
        <v>98</v>
      </c>
      <c r="H127" s="39">
        <v>1</v>
      </c>
      <c r="I127" s="43">
        <v>71131000000</v>
      </c>
      <c r="J127" s="36" t="s">
        <v>41</v>
      </c>
      <c r="K127" s="37">
        <v>8849280</v>
      </c>
      <c r="L127" s="44" t="s">
        <v>60</v>
      </c>
      <c r="M127" s="115" t="s">
        <v>123</v>
      </c>
      <c r="N127" s="27" t="s">
        <v>39</v>
      </c>
      <c r="O127" s="27" t="s">
        <v>40</v>
      </c>
      <c r="P127" s="27" t="s">
        <v>38</v>
      </c>
      <c r="Q127" s="104">
        <v>1747880</v>
      </c>
      <c r="R127" s="51"/>
      <c r="S127" s="51"/>
      <c r="T127" s="105"/>
      <c r="U127" s="105" t="s">
        <v>291</v>
      </c>
      <c r="V127" s="57" t="s">
        <v>391</v>
      </c>
      <c r="W127" s="150" t="s">
        <v>408</v>
      </c>
      <c r="X127" s="150" t="s">
        <v>420</v>
      </c>
    </row>
    <row r="128" spans="1:24" ht="21" customHeight="1" x14ac:dyDescent="0.2">
      <c r="A128" s="232" t="s">
        <v>279</v>
      </c>
      <c r="B128" s="233"/>
      <c r="C128" s="233"/>
      <c r="D128" s="233"/>
      <c r="E128" s="233"/>
      <c r="F128" s="233"/>
      <c r="G128" s="233"/>
      <c r="H128" s="233"/>
      <c r="I128" s="233"/>
      <c r="J128" s="233"/>
      <c r="K128" s="107">
        <f>K127</f>
        <v>8849280</v>
      </c>
      <c r="L128" s="224"/>
      <c r="M128" s="225"/>
      <c r="N128" s="225"/>
      <c r="O128" s="225"/>
      <c r="P128" s="225"/>
      <c r="Q128" s="52">
        <f>Q127</f>
        <v>1747880</v>
      </c>
      <c r="R128" s="225"/>
      <c r="S128" s="225"/>
      <c r="T128" s="225"/>
      <c r="U128" s="226"/>
      <c r="W128" s="150"/>
      <c r="X128" s="150"/>
    </row>
    <row r="129" spans="1:32" ht="21" customHeight="1" x14ac:dyDescent="0.2">
      <c r="A129" s="219" t="s">
        <v>87</v>
      </c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W129" s="150"/>
      <c r="X129" s="150"/>
    </row>
    <row r="130" spans="1:32" ht="63.75" customHeight="1" x14ac:dyDescent="0.2">
      <c r="A130" s="105">
        <v>72</v>
      </c>
      <c r="B130" s="41" t="s">
        <v>327</v>
      </c>
      <c r="C130" s="41" t="s">
        <v>326</v>
      </c>
      <c r="D130" s="42" t="s">
        <v>325</v>
      </c>
      <c r="E130" s="45" t="s">
        <v>435</v>
      </c>
      <c r="F130" s="39">
        <v>839</v>
      </c>
      <c r="G130" s="38" t="s">
        <v>98</v>
      </c>
      <c r="H130" s="39">
        <v>1</v>
      </c>
      <c r="I130" s="43">
        <v>71131000000</v>
      </c>
      <c r="J130" s="36" t="s">
        <v>41</v>
      </c>
      <c r="K130" s="37">
        <v>303000</v>
      </c>
      <c r="L130" s="102" t="s">
        <v>60</v>
      </c>
      <c r="M130" s="150" t="s">
        <v>135</v>
      </c>
      <c r="N130" s="150" t="s">
        <v>37</v>
      </c>
      <c r="O130" s="150" t="s">
        <v>38</v>
      </c>
      <c r="P130" s="59" t="s">
        <v>40</v>
      </c>
      <c r="Q130" s="150"/>
      <c r="R130" s="150"/>
      <c r="S130" s="150"/>
      <c r="T130" s="150"/>
      <c r="U130" s="27"/>
      <c r="V130" s="57" t="s">
        <v>424</v>
      </c>
      <c r="W130" s="150" t="s">
        <v>404</v>
      </c>
      <c r="X130" s="150" t="s">
        <v>413</v>
      </c>
    </row>
    <row r="131" spans="1:32" ht="21" customHeight="1" x14ac:dyDescent="0.2">
      <c r="A131" s="232" t="s">
        <v>88</v>
      </c>
      <c r="B131" s="233"/>
      <c r="C131" s="233"/>
      <c r="D131" s="233"/>
      <c r="E131" s="233"/>
      <c r="F131" s="233"/>
      <c r="G131" s="233"/>
      <c r="H131" s="233"/>
      <c r="I131" s="233"/>
      <c r="J131" s="233"/>
      <c r="K131" s="107">
        <f>K130</f>
        <v>303000</v>
      </c>
      <c r="L131" s="224"/>
      <c r="M131" s="225"/>
      <c r="N131" s="225"/>
      <c r="O131" s="225"/>
      <c r="P131" s="225"/>
      <c r="Q131" s="150"/>
      <c r="R131" s="225"/>
      <c r="S131" s="225"/>
      <c r="T131" s="225"/>
      <c r="U131" s="226"/>
      <c r="W131" s="150"/>
      <c r="X131" s="150"/>
    </row>
    <row r="132" spans="1:32" ht="21" customHeight="1" x14ac:dyDescent="0.2">
      <c r="A132" s="219" t="s">
        <v>63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W132" s="150"/>
      <c r="X132" s="150"/>
    </row>
    <row r="133" spans="1:32" ht="57" customHeight="1" x14ac:dyDescent="0.2">
      <c r="A133" s="27">
        <v>73</v>
      </c>
      <c r="B133" s="41" t="s">
        <v>260</v>
      </c>
      <c r="C133" s="41" t="s">
        <v>261</v>
      </c>
      <c r="D133" s="42" t="s">
        <v>371</v>
      </c>
      <c r="E133" s="42" t="s">
        <v>372</v>
      </c>
      <c r="F133" s="45" t="s">
        <v>262</v>
      </c>
      <c r="G133" s="27" t="s">
        <v>263</v>
      </c>
      <c r="H133" s="39">
        <v>9</v>
      </c>
      <c r="I133" s="43">
        <v>71100000000</v>
      </c>
      <c r="J133" s="36" t="s">
        <v>43</v>
      </c>
      <c r="K133" s="37">
        <v>8207968.6699999999</v>
      </c>
      <c r="L133" s="36" t="s">
        <v>60</v>
      </c>
      <c r="M133" s="41" t="s">
        <v>117</v>
      </c>
      <c r="N133" s="150" t="s">
        <v>39</v>
      </c>
      <c r="O133" s="150" t="s">
        <v>40</v>
      </c>
      <c r="P133" s="27" t="s">
        <v>38</v>
      </c>
      <c r="Q133" s="137"/>
      <c r="R133" s="138" t="s">
        <v>434</v>
      </c>
      <c r="S133" s="105"/>
      <c r="T133" s="105"/>
      <c r="U133" s="105"/>
      <c r="V133" s="57" t="s">
        <v>367</v>
      </c>
      <c r="W133" s="150" t="s">
        <v>404</v>
      </c>
      <c r="X133" s="150" t="s">
        <v>411</v>
      </c>
    </row>
    <row r="134" spans="1:32" ht="120" customHeight="1" x14ac:dyDescent="0.2">
      <c r="A134" s="27">
        <v>74</v>
      </c>
      <c r="B134" s="41" t="s">
        <v>237</v>
      </c>
      <c r="C134" s="41" t="s">
        <v>237</v>
      </c>
      <c r="D134" s="42" t="s">
        <v>269</v>
      </c>
      <c r="E134" s="45" t="s">
        <v>232</v>
      </c>
      <c r="F134" s="45">
        <v>796</v>
      </c>
      <c r="G134" s="38" t="s">
        <v>45</v>
      </c>
      <c r="H134" s="39">
        <v>1</v>
      </c>
      <c r="I134" s="43">
        <v>71131000000</v>
      </c>
      <c r="J134" s="36" t="s">
        <v>401</v>
      </c>
      <c r="K134" s="37">
        <v>2461250</v>
      </c>
      <c r="L134" s="44" t="s">
        <v>60</v>
      </c>
      <c r="M134" s="44" t="s">
        <v>133</v>
      </c>
      <c r="N134" s="150" t="s">
        <v>39</v>
      </c>
      <c r="O134" s="45" t="s">
        <v>40</v>
      </c>
      <c r="P134" s="45" t="s">
        <v>38</v>
      </c>
      <c r="Q134" s="137"/>
      <c r="R134" s="105" t="s">
        <v>402</v>
      </c>
      <c r="S134" s="105">
        <v>39.51</v>
      </c>
      <c r="T134" s="105">
        <v>31.87</v>
      </c>
      <c r="U134" s="27"/>
      <c r="V134" s="57" t="s">
        <v>395</v>
      </c>
      <c r="W134" s="150" t="s">
        <v>404</v>
      </c>
      <c r="X134" s="150" t="s">
        <v>406</v>
      </c>
    </row>
    <row r="135" spans="1:32" ht="53.25" customHeight="1" x14ac:dyDescent="0.2">
      <c r="A135" s="27">
        <v>81</v>
      </c>
      <c r="B135" s="41" t="s">
        <v>465</v>
      </c>
      <c r="C135" s="27" t="s">
        <v>464</v>
      </c>
      <c r="D135" s="27" t="s">
        <v>467</v>
      </c>
      <c r="E135" s="27" t="s">
        <v>463</v>
      </c>
      <c r="F135" s="45" t="s">
        <v>262</v>
      </c>
      <c r="G135" s="27" t="s">
        <v>263</v>
      </c>
      <c r="H135" s="27">
        <v>2</v>
      </c>
      <c r="I135" s="43">
        <v>71131000000</v>
      </c>
      <c r="J135" s="36" t="s">
        <v>41</v>
      </c>
      <c r="K135" s="37">
        <v>1564660</v>
      </c>
      <c r="L135" s="102" t="s">
        <v>60</v>
      </c>
      <c r="M135" s="150" t="s">
        <v>60</v>
      </c>
      <c r="N135" s="150" t="s">
        <v>39</v>
      </c>
      <c r="O135" s="150" t="s">
        <v>40</v>
      </c>
      <c r="P135" s="59" t="s">
        <v>40</v>
      </c>
      <c r="Q135" s="116"/>
      <c r="R135" s="105"/>
      <c r="S135" s="105"/>
      <c r="T135" s="105"/>
      <c r="U135" s="27"/>
      <c r="V135" s="150" t="s">
        <v>387</v>
      </c>
      <c r="W135" s="150" t="s">
        <v>408</v>
      </c>
      <c r="X135" s="150" t="s">
        <v>410</v>
      </c>
      <c r="AA135" s="71"/>
      <c r="AE135" s="47" t="s">
        <v>62</v>
      </c>
      <c r="AF135" s="47" t="s">
        <v>62</v>
      </c>
    </row>
    <row r="136" spans="1:32" ht="68.25" customHeight="1" x14ac:dyDescent="0.2">
      <c r="A136" s="27">
        <v>82</v>
      </c>
      <c r="B136" s="41" t="s">
        <v>260</v>
      </c>
      <c r="C136" s="41" t="s">
        <v>261</v>
      </c>
      <c r="D136" s="42" t="s">
        <v>371</v>
      </c>
      <c r="E136" s="27" t="s">
        <v>468</v>
      </c>
      <c r="F136" s="45">
        <v>796</v>
      </c>
      <c r="G136" s="27" t="s">
        <v>263</v>
      </c>
      <c r="H136" s="27">
        <v>11</v>
      </c>
      <c r="I136" s="43">
        <v>71100000000</v>
      </c>
      <c r="J136" s="36" t="s">
        <v>43</v>
      </c>
      <c r="K136" s="37">
        <v>10100233.33</v>
      </c>
      <c r="L136" s="102" t="s">
        <v>60</v>
      </c>
      <c r="M136" s="150" t="s">
        <v>117</v>
      </c>
      <c r="N136" s="150" t="s">
        <v>39</v>
      </c>
      <c r="O136" s="150" t="s">
        <v>40</v>
      </c>
      <c r="P136" s="27" t="s">
        <v>38</v>
      </c>
      <c r="Q136" s="116"/>
      <c r="R136" s="105" t="s">
        <v>485</v>
      </c>
      <c r="S136" s="105"/>
      <c r="T136" s="105"/>
      <c r="U136" s="27"/>
      <c r="V136" s="150" t="s">
        <v>367</v>
      </c>
      <c r="W136" s="150" t="s">
        <v>410</v>
      </c>
      <c r="X136" s="150" t="s">
        <v>405</v>
      </c>
      <c r="AA136" s="71"/>
    </row>
    <row r="137" spans="1:32" ht="87" customHeight="1" x14ac:dyDescent="0.2">
      <c r="A137" s="27">
        <v>83</v>
      </c>
      <c r="B137" s="110" t="s">
        <v>268</v>
      </c>
      <c r="C137" s="41" t="s">
        <v>268</v>
      </c>
      <c r="D137" s="42" t="s">
        <v>403</v>
      </c>
      <c r="E137" s="27" t="s">
        <v>469</v>
      </c>
      <c r="F137" s="45">
        <v>796</v>
      </c>
      <c r="G137" s="27" t="s">
        <v>263</v>
      </c>
      <c r="H137" s="27">
        <v>9</v>
      </c>
      <c r="I137" s="43">
        <v>71131000000</v>
      </c>
      <c r="J137" s="36" t="s">
        <v>41</v>
      </c>
      <c r="K137" s="37">
        <v>6043466.6699999999</v>
      </c>
      <c r="L137" s="102" t="s">
        <v>60</v>
      </c>
      <c r="M137" s="150" t="s">
        <v>117</v>
      </c>
      <c r="N137" s="150" t="s">
        <v>39</v>
      </c>
      <c r="O137" s="150" t="s">
        <v>40</v>
      </c>
      <c r="P137" s="27" t="s">
        <v>38</v>
      </c>
      <c r="Q137" s="116"/>
      <c r="R137" s="105" t="s">
        <v>486</v>
      </c>
      <c r="S137" s="105"/>
      <c r="T137" s="105"/>
      <c r="U137" s="27"/>
      <c r="V137" s="150" t="s">
        <v>352</v>
      </c>
      <c r="W137" s="150" t="s">
        <v>410</v>
      </c>
      <c r="X137" s="150" t="s">
        <v>405</v>
      </c>
      <c r="AA137" s="71"/>
    </row>
    <row r="138" spans="1:32" ht="83.25" customHeight="1" x14ac:dyDescent="0.2">
      <c r="A138" s="27">
        <v>84</v>
      </c>
      <c r="B138" s="41" t="s">
        <v>237</v>
      </c>
      <c r="C138" s="41" t="s">
        <v>237</v>
      </c>
      <c r="D138" s="27" t="s">
        <v>470</v>
      </c>
      <c r="E138" s="27" t="s">
        <v>469</v>
      </c>
      <c r="F138" s="45">
        <v>796</v>
      </c>
      <c r="G138" s="27" t="s">
        <v>263</v>
      </c>
      <c r="H138" s="27">
        <v>1</v>
      </c>
      <c r="I138" s="43">
        <v>71131000000</v>
      </c>
      <c r="J138" s="36" t="s">
        <v>41</v>
      </c>
      <c r="K138" s="37">
        <v>1139933.33</v>
      </c>
      <c r="L138" s="102" t="s">
        <v>60</v>
      </c>
      <c r="M138" s="150" t="s">
        <v>135</v>
      </c>
      <c r="N138" s="150" t="s">
        <v>39</v>
      </c>
      <c r="O138" s="150" t="s">
        <v>40</v>
      </c>
      <c r="P138" s="27" t="s">
        <v>38</v>
      </c>
      <c r="Q138" s="116"/>
      <c r="R138" s="105" t="s">
        <v>485</v>
      </c>
      <c r="S138" s="105"/>
      <c r="T138" s="105"/>
      <c r="U138" s="27"/>
      <c r="V138" s="150" t="s">
        <v>352</v>
      </c>
      <c r="W138" s="150" t="s">
        <v>410</v>
      </c>
      <c r="X138" s="150" t="s">
        <v>419</v>
      </c>
      <c r="AA138" s="71"/>
    </row>
    <row r="139" spans="1:32" ht="165.75" customHeight="1" x14ac:dyDescent="0.2">
      <c r="A139" s="27">
        <v>86</v>
      </c>
      <c r="B139" s="41" t="s">
        <v>484</v>
      </c>
      <c r="C139" s="41" t="s">
        <v>480</v>
      </c>
      <c r="D139" s="27" t="s">
        <v>481</v>
      </c>
      <c r="E139" s="27" t="s">
        <v>482</v>
      </c>
      <c r="F139" s="41" t="s">
        <v>266</v>
      </c>
      <c r="G139" s="108" t="s">
        <v>146</v>
      </c>
      <c r="H139" s="27">
        <v>11</v>
      </c>
      <c r="I139" s="43">
        <v>71131000000</v>
      </c>
      <c r="J139" s="36" t="s">
        <v>41</v>
      </c>
      <c r="K139" s="37">
        <v>477718.8</v>
      </c>
      <c r="L139" s="102" t="s">
        <v>60</v>
      </c>
      <c r="M139" s="150" t="s">
        <v>117</v>
      </c>
      <c r="N139" s="150" t="s">
        <v>44</v>
      </c>
      <c r="O139" s="150" t="s">
        <v>40</v>
      </c>
      <c r="P139" s="59" t="s">
        <v>40</v>
      </c>
      <c r="Q139" s="116"/>
      <c r="R139" s="105" t="s">
        <v>485</v>
      </c>
      <c r="S139" s="105"/>
      <c r="T139" s="105"/>
      <c r="U139" s="27"/>
      <c r="V139" s="150" t="s">
        <v>395</v>
      </c>
      <c r="W139" s="150" t="s">
        <v>410</v>
      </c>
      <c r="X139" s="150" t="s">
        <v>405</v>
      </c>
      <c r="AA139" s="71"/>
    </row>
    <row r="140" spans="1:32" ht="20.25" customHeight="1" x14ac:dyDescent="0.2">
      <c r="A140" s="221" t="s">
        <v>66</v>
      </c>
      <c r="B140" s="222"/>
      <c r="C140" s="222"/>
      <c r="D140" s="222"/>
      <c r="E140" s="222"/>
      <c r="F140" s="222"/>
      <c r="G140" s="222"/>
      <c r="H140" s="222"/>
      <c r="I140" s="222"/>
      <c r="J140" s="223"/>
      <c r="K140" s="139">
        <f>SUM(K133:K139)</f>
        <v>29995230.800000001</v>
      </c>
      <c r="L140" s="245"/>
      <c r="M140" s="246"/>
      <c r="N140" s="246"/>
      <c r="O140" s="246"/>
      <c r="P140" s="246"/>
      <c r="Q140" s="149"/>
      <c r="R140" s="149"/>
      <c r="S140" s="140">
        <f>SUM(S134:S134)</f>
        <v>39.51</v>
      </c>
      <c r="T140" s="140">
        <f>SUM(T134:T134)</f>
        <v>31.87</v>
      </c>
      <c r="U140" s="149"/>
    </row>
    <row r="141" spans="1:32" ht="20.25" customHeight="1" x14ac:dyDescent="0.2">
      <c r="A141" s="219" t="s">
        <v>472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</row>
    <row r="142" spans="1:32" ht="78" customHeight="1" x14ac:dyDescent="0.2">
      <c r="A142" s="141">
        <v>89</v>
      </c>
      <c r="B142" s="41" t="s">
        <v>46</v>
      </c>
      <c r="C142" s="27" t="s">
        <v>47</v>
      </c>
      <c r="D142" s="27" t="s">
        <v>477</v>
      </c>
      <c r="E142" s="27" t="s">
        <v>476</v>
      </c>
      <c r="F142" s="45">
        <v>796</v>
      </c>
      <c r="G142" s="27" t="s">
        <v>263</v>
      </c>
      <c r="H142" s="27">
        <v>7</v>
      </c>
      <c r="I142" s="43">
        <v>71131000000</v>
      </c>
      <c r="J142" s="36" t="s">
        <v>41</v>
      </c>
      <c r="K142" s="37">
        <v>389720.87</v>
      </c>
      <c r="L142" s="102" t="s">
        <v>60</v>
      </c>
      <c r="M142" s="150" t="s">
        <v>135</v>
      </c>
      <c r="N142" s="150" t="s">
        <v>118</v>
      </c>
      <c r="O142" s="150" t="s">
        <v>40</v>
      </c>
      <c r="P142" s="59" t="s">
        <v>40</v>
      </c>
      <c r="Q142" s="87"/>
      <c r="R142" s="87"/>
      <c r="S142" s="142"/>
      <c r="T142" s="142"/>
      <c r="U142" s="87"/>
      <c r="V142" s="150" t="s">
        <v>352</v>
      </c>
      <c r="W142" s="150" t="s">
        <v>410</v>
      </c>
      <c r="X142" s="150" t="s">
        <v>409</v>
      </c>
    </row>
    <row r="143" spans="1:32" ht="20.25" customHeight="1" x14ac:dyDescent="0.2">
      <c r="A143" s="221" t="s">
        <v>499</v>
      </c>
      <c r="B143" s="222"/>
      <c r="C143" s="222"/>
      <c r="D143" s="222"/>
      <c r="E143" s="222"/>
      <c r="F143" s="222"/>
      <c r="G143" s="222"/>
      <c r="H143" s="222"/>
      <c r="I143" s="222"/>
      <c r="J143" s="223"/>
      <c r="K143" s="139">
        <f>K142</f>
        <v>389720.87</v>
      </c>
      <c r="L143" s="245"/>
      <c r="M143" s="246"/>
      <c r="N143" s="246"/>
      <c r="O143" s="246"/>
      <c r="P143" s="246"/>
      <c r="Q143" s="87"/>
      <c r="R143" s="87"/>
      <c r="S143" s="142"/>
      <c r="T143" s="142"/>
      <c r="U143" s="87"/>
    </row>
    <row r="144" spans="1:32" ht="21" customHeight="1" x14ac:dyDescent="0.2">
      <c r="A144" s="256" t="s">
        <v>102</v>
      </c>
      <c r="B144" s="257"/>
      <c r="C144" s="257"/>
      <c r="D144" s="257"/>
      <c r="E144" s="257"/>
      <c r="F144" s="257"/>
      <c r="G144" s="257"/>
      <c r="H144" s="257"/>
      <c r="I144" s="257"/>
      <c r="J144" s="258"/>
      <c r="K144" s="143">
        <f>K22+K25+K28+K50+K54+K57+K60+K63+K66+K69+K72+K79+K82+K86+K89+K92+K95+K100+K103+K106+K110+K115+K119+K125+K128+K131+K140+K143</f>
        <v>134155846.19000001</v>
      </c>
      <c r="L144" s="245"/>
      <c r="M144" s="246"/>
      <c r="N144" s="246"/>
      <c r="O144" s="246"/>
      <c r="P144" s="246"/>
      <c r="Q144" s="52">
        <f>Q82+Q115+Q128</f>
        <v>2651238</v>
      </c>
      <c r="R144" s="150"/>
      <c r="S144" s="52">
        <f>S140</f>
        <v>39.51</v>
      </c>
      <c r="T144" s="52">
        <f>T140</f>
        <v>31.87</v>
      </c>
      <c r="U144" s="150"/>
    </row>
    <row r="145" spans="1:23" ht="10.5" customHeight="1" x14ac:dyDescent="0.2">
      <c r="A145" s="236"/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</row>
    <row r="146" spans="1:23" ht="3.75" customHeight="1" x14ac:dyDescent="0.2">
      <c r="A146" s="236"/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</row>
    <row r="148" spans="1:23" ht="22.5" customHeight="1" x14ac:dyDescent="0.2">
      <c r="A148" s="240" t="s">
        <v>576</v>
      </c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W148" s="47" t="s">
        <v>62</v>
      </c>
    </row>
    <row r="149" spans="1:23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3" ht="15" customHeight="1" x14ac:dyDescent="0.2">
      <c r="A150" s="240" t="s">
        <v>577</v>
      </c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</row>
    <row r="151" spans="1:23" x14ac:dyDescent="0.2">
      <c r="A151" s="240"/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</row>
    <row r="153" spans="1:23" ht="24" customHeight="1" x14ac:dyDescent="0.2">
      <c r="A153" s="241" t="s">
        <v>0</v>
      </c>
      <c r="B153" s="237" t="s">
        <v>1</v>
      </c>
      <c r="C153" s="237" t="s">
        <v>2</v>
      </c>
      <c r="D153" s="234" t="s">
        <v>24</v>
      </c>
      <c r="E153" s="243"/>
      <c r="F153" s="243"/>
      <c r="G153" s="243"/>
      <c r="H153" s="243"/>
      <c r="I153" s="243"/>
      <c r="J153" s="243"/>
      <c r="K153" s="243"/>
      <c r="L153" s="243"/>
      <c r="M153" s="235"/>
      <c r="N153" s="237" t="s">
        <v>15</v>
      </c>
      <c r="O153" s="237" t="s">
        <v>16</v>
      </c>
      <c r="P153" s="237" t="s">
        <v>18</v>
      </c>
      <c r="Q153" s="237" t="s">
        <v>19</v>
      </c>
      <c r="R153" s="237" t="s">
        <v>20</v>
      </c>
      <c r="S153" s="237" t="s">
        <v>21</v>
      </c>
      <c r="T153" s="237" t="s">
        <v>22</v>
      </c>
      <c r="U153" s="237" t="s">
        <v>23</v>
      </c>
    </row>
    <row r="154" spans="1:23" ht="63.75" customHeight="1" x14ac:dyDescent="0.2">
      <c r="A154" s="247"/>
      <c r="B154" s="238"/>
      <c r="C154" s="238"/>
      <c r="D154" s="237" t="s">
        <v>3</v>
      </c>
      <c r="E154" s="237" t="s">
        <v>4</v>
      </c>
      <c r="F154" s="234" t="s">
        <v>5</v>
      </c>
      <c r="G154" s="235"/>
      <c r="H154" s="241" t="s">
        <v>8</v>
      </c>
      <c r="I154" s="234" t="s">
        <v>9</v>
      </c>
      <c r="J154" s="235"/>
      <c r="K154" s="237" t="s">
        <v>11</v>
      </c>
      <c r="L154" s="234" t="s">
        <v>12</v>
      </c>
      <c r="M154" s="235"/>
      <c r="N154" s="238"/>
      <c r="O154" s="239"/>
      <c r="P154" s="239"/>
      <c r="Q154" s="238"/>
      <c r="R154" s="238"/>
      <c r="S154" s="238"/>
      <c r="T154" s="238"/>
      <c r="U154" s="238"/>
    </row>
    <row r="155" spans="1:23" ht="100.5" customHeight="1" x14ac:dyDescent="0.2">
      <c r="A155" s="248"/>
      <c r="B155" s="239"/>
      <c r="C155" s="239"/>
      <c r="D155" s="244"/>
      <c r="E155" s="244"/>
      <c r="F155" s="112" t="s">
        <v>6</v>
      </c>
      <c r="G155" s="112" t="s">
        <v>7</v>
      </c>
      <c r="H155" s="242"/>
      <c r="I155" s="112" t="s">
        <v>10</v>
      </c>
      <c r="J155" s="112" t="s">
        <v>7</v>
      </c>
      <c r="K155" s="244"/>
      <c r="L155" s="51" t="s">
        <v>13</v>
      </c>
      <c r="M155" s="51" t="s">
        <v>14</v>
      </c>
      <c r="N155" s="239"/>
      <c r="O155" s="51" t="s">
        <v>17</v>
      </c>
      <c r="P155" s="51" t="s">
        <v>17</v>
      </c>
      <c r="Q155" s="239"/>
      <c r="R155" s="239"/>
      <c r="S155" s="239"/>
      <c r="T155" s="239"/>
      <c r="U155" s="239"/>
    </row>
    <row r="156" spans="1:23" x14ac:dyDescent="0.2">
      <c r="A156" s="51">
        <v>1</v>
      </c>
      <c r="B156" s="51">
        <v>2</v>
      </c>
      <c r="C156" s="51">
        <v>3</v>
      </c>
      <c r="D156" s="51">
        <v>4</v>
      </c>
      <c r="E156" s="51">
        <v>5</v>
      </c>
      <c r="F156" s="51">
        <v>6</v>
      </c>
      <c r="G156" s="51">
        <v>7</v>
      </c>
      <c r="H156" s="51">
        <v>8</v>
      </c>
      <c r="I156" s="51">
        <v>9</v>
      </c>
      <c r="J156" s="51">
        <v>10</v>
      </c>
      <c r="K156" s="51">
        <v>11</v>
      </c>
      <c r="L156" s="51">
        <v>12</v>
      </c>
      <c r="M156" s="51">
        <v>13</v>
      </c>
      <c r="N156" s="51">
        <v>14</v>
      </c>
      <c r="O156" s="51">
        <v>15</v>
      </c>
      <c r="P156" s="51">
        <v>16</v>
      </c>
      <c r="Q156" s="51">
        <v>17</v>
      </c>
      <c r="R156" s="51">
        <v>18</v>
      </c>
      <c r="S156" s="51">
        <v>19</v>
      </c>
      <c r="T156" s="51">
        <v>20</v>
      </c>
      <c r="U156" s="51">
        <v>21</v>
      </c>
    </row>
    <row r="157" spans="1:23" ht="72.75" customHeight="1" x14ac:dyDescent="0.2">
      <c r="A157" s="150">
        <v>1</v>
      </c>
      <c r="B157" s="41" t="s">
        <v>42</v>
      </c>
      <c r="C157" s="41" t="s">
        <v>368</v>
      </c>
      <c r="D157" s="42" t="s">
        <v>369</v>
      </c>
      <c r="E157" s="45" t="s">
        <v>59</v>
      </c>
      <c r="F157" s="45">
        <v>168</v>
      </c>
      <c r="G157" s="38" t="s">
        <v>48</v>
      </c>
      <c r="H157" s="39">
        <v>460</v>
      </c>
      <c r="I157" s="43">
        <v>71100000000</v>
      </c>
      <c r="J157" s="36" t="s">
        <v>43</v>
      </c>
      <c r="K157" s="37">
        <v>4067066.6</v>
      </c>
      <c r="L157" s="44" t="s">
        <v>60</v>
      </c>
      <c r="M157" s="44" t="s">
        <v>60</v>
      </c>
      <c r="N157" s="27" t="s">
        <v>39</v>
      </c>
      <c r="O157" s="51" t="s">
        <v>40</v>
      </c>
      <c r="P157" s="63" t="s">
        <v>40</v>
      </c>
      <c r="Q157" s="116"/>
      <c r="R157" s="51"/>
      <c r="S157" s="51"/>
      <c r="T157" s="51"/>
      <c r="U157" s="105"/>
    </row>
    <row r="158" spans="1:23" ht="64.5" customHeight="1" x14ac:dyDescent="0.2">
      <c r="A158" s="150">
        <v>2</v>
      </c>
      <c r="B158" s="41" t="s">
        <v>120</v>
      </c>
      <c r="C158" s="42" t="s">
        <v>121</v>
      </c>
      <c r="D158" s="42" t="s">
        <v>122</v>
      </c>
      <c r="E158" s="45" t="s">
        <v>370</v>
      </c>
      <c r="F158" s="45">
        <v>168</v>
      </c>
      <c r="G158" s="38" t="s">
        <v>48</v>
      </c>
      <c r="H158" s="39">
        <v>460</v>
      </c>
      <c r="I158" s="43">
        <v>71100000000</v>
      </c>
      <c r="J158" s="36" t="s">
        <v>43</v>
      </c>
      <c r="K158" s="37">
        <v>712662.66</v>
      </c>
      <c r="L158" s="44" t="s">
        <v>60</v>
      </c>
      <c r="M158" s="44" t="s">
        <v>60</v>
      </c>
      <c r="N158" s="27" t="s">
        <v>39</v>
      </c>
      <c r="O158" s="51" t="s">
        <v>40</v>
      </c>
      <c r="P158" s="63" t="s">
        <v>40</v>
      </c>
      <c r="Q158" s="116"/>
      <c r="R158" s="51"/>
      <c r="S158" s="51"/>
      <c r="T158" s="51"/>
      <c r="U158" s="105"/>
    </row>
    <row r="159" spans="1:23" ht="60" customHeight="1" x14ac:dyDescent="0.2">
      <c r="A159" s="150">
        <v>3</v>
      </c>
      <c r="B159" s="41" t="s">
        <v>49</v>
      </c>
      <c r="C159" s="41" t="s">
        <v>50</v>
      </c>
      <c r="D159" s="42" t="s">
        <v>51</v>
      </c>
      <c r="E159" s="45" t="s">
        <v>52</v>
      </c>
      <c r="F159" s="45">
        <v>166</v>
      </c>
      <c r="G159" s="38" t="s">
        <v>53</v>
      </c>
      <c r="H159" s="39">
        <v>63529</v>
      </c>
      <c r="I159" s="43">
        <v>71100000000</v>
      </c>
      <c r="J159" s="36" t="s">
        <v>43</v>
      </c>
      <c r="K159" s="37">
        <v>13210481.67</v>
      </c>
      <c r="L159" s="44" t="s">
        <v>60</v>
      </c>
      <c r="M159" s="45" t="s">
        <v>117</v>
      </c>
      <c r="N159" s="27" t="s">
        <v>118</v>
      </c>
      <c r="O159" s="51" t="s">
        <v>40</v>
      </c>
      <c r="P159" s="63" t="s">
        <v>40</v>
      </c>
      <c r="Q159" s="116"/>
      <c r="R159" s="51"/>
      <c r="S159" s="51"/>
      <c r="T159" s="51"/>
      <c r="U159" s="105"/>
    </row>
    <row r="160" spans="1:23" ht="128.25" customHeight="1" x14ac:dyDescent="0.2">
      <c r="A160" s="150">
        <v>4</v>
      </c>
      <c r="B160" s="41" t="s">
        <v>441</v>
      </c>
      <c r="C160" s="41" t="s">
        <v>440</v>
      </c>
      <c r="D160" s="42" t="s">
        <v>223</v>
      </c>
      <c r="E160" s="42" t="s">
        <v>224</v>
      </c>
      <c r="F160" s="46">
        <v>876</v>
      </c>
      <c r="G160" s="38" t="s">
        <v>36</v>
      </c>
      <c r="H160" s="39">
        <v>1</v>
      </c>
      <c r="I160" s="43">
        <v>71131000000</v>
      </c>
      <c r="J160" s="36" t="s">
        <v>41</v>
      </c>
      <c r="K160" s="37">
        <v>2100000</v>
      </c>
      <c r="L160" s="36" t="s">
        <v>60</v>
      </c>
      <c r="M160" s="36" t="s">
        <v>117</v>
      </c>
      <c r="N160" s="27" t="s">
        <v>39</v>
      </c>
      <c r="O160" s="27" t="s">
        <v>40</v>
      </c>
      <c r="P160" s="59" t="s">
        <v>40</v>
      </c>
      <c r="Q160" s="150"/>
      <c r="R160" s="150"/>
      <c r="S160" s="150"/>
      <c r="T160" s="150"/>
      <c r="U160" s="27" t="s">
        <v>442</v>
      </c>
    </row>
    <row r="161" spans="1:21" ht="66" customHeight="1" x14ac:dyDescent="0.2">
      <c r="A161" s="150">
        <v>5</v>
      </c>
      <c r="B161" s="41" t="s">
        <v>46</v>
      </c>
      <c r="C161" s="41" t="s">
        <v>47</v>
      </c>
      <c r="D161" s="42" t="s">
        <v>427</v>
      </c>
      <c r="E161" s="42" t="s">
        <v>233</v>
      </c>
      <c r="F161" s="45">
        <v>876</v>
      </c>
      <c r="G161" s="45" t="s">
        <v>36</v>
      </c>
      <c r="H161" s="43">
        <v>1</v>
      </c>
      <c r="I161" s="43">
        <v>71131000000</v>
      </c>
      <c r="J161" s="36" t="s">
        <v>41</v>
      </c>
      <c r="K161" s="37">
        <v>1746320</v>
      </c>
      <c r="L161" s="44" t="s">
        <v>60</v>
      </c>
      <c r="M161" s="44" t="s">
        <v>117</v>
      </c>
      <c r="N161" s="45" t="s">
        <v>118</v>
      </c>
      <c r="O161" s="46" t="s">
        <v>40</v>
      </c>
      <c r="P161" s="61" t="s">
        <v>40</v>
      </c>
      <c r="Q161" s="150"/>
      <c r="R161" s="150"/>
      <c r="S161" s="150"/>
      <c r="T161" s="150"/>
      <c r="U161" s="27"/>
    </row>
    <row r="162" spans="1:21" ht="69.75" customHeight="1" x14ac:dyDescent="0.2">
      <c r="A162" s="150">
        <v>6</v>
      </c>
      <c r="B162" s="41" t="s">
        <v>46</v>
      </c>
      <c r="C162" s="41" t="s">
        <v>47</v>
      </c>
      <c r="D162" s="42" t="s">
        <v>428</v>
      </c>
      <c r="E162" s="42" t="s">
        <v>234</v>
      </c>
      <c r="F162" s="45">
        <v>876</v>
      </c>
      <c r="G162" s="45" t="s">
        <v>36</v>
      </c>
      <c r="H162" s="43">
        <v>1</v>
      </c>
      <c r="I162" s="43">
        <v>71131000000</v>
      </c>
      <c r="J162" s="36" t="s">
        <v>41</v>
      </c>
      <c r="K162" s="37">
        <v>2462700</v>
      </c>
      <c r="L162" s="44" t="s">
        <v>60</v>
      </c>
      <c r="M162" s="44" t="s">
        <v>117</v>
      </c>
      <c r="N162" s="45" t="s">
        <v>118</v>
      </c>
      <c r="O162" s="46" t="s">
        <v>40</v>
      </c>
      <c r="P162" s="61" t="s">
        <v>40</v>
      </c>
      <c r="Q162" s="116"/>
      <c r="R162" s="51"/>
      <c r="S162" s="51"/>
      <c r="T162" s="51"/>
      <c r="U162" s="105"/>
    </row>
    <row r="163" spans="1:21" ht="64.5" customHeight="1" x14ac:dyDescent="0.2">
      <c r="A163" s="150">
        <v>7</v>
      </c>
      <c r="B163" s="41" t="s">
        <v>46</v>
      </c>
      <c r="C163" s="41" t="s">
        <v>47</v>
      </c>
      <c r="D163" s="42" t="s">
        <v>429</v>
      </c>
      <c r="E163" s="42" t="s">
        <v>235</v>
      </c>
      <c r="F163" s="45">
        <v>876</v>
      </c>
      <c r="G163" s="45" t="s">
        <v>36</v>
      </c>
      <c r="H163" s="43">
        <v>1</v>
      </c>
      <c r="I163" s="43">
        <v>71131000000</v>
      </c>
      <c r="J163" s="36" t="s">
        <v>41</v>
      </c>
      <c r="K163" s="37">
        <v>1748010</v>
      </c>
      <c r="L163" s="44" t="s">
        <v>60</v>
      </c>
      <c r="M163" s="44" t="s">
        <v>117</v>
      </c>
      <c r="N163" s="45" t="s">
        <v>118</v>
      </c>
      <c r="O163" s="46" t="s">
        <v>40</v>
      </c>
      <c r="P163" s="61" t="s">
        <v>40</v>
      </c>
      <c r="Q163" s="116"/>
      <c r="R163" s="51"/>
      <c r="S163" s="51"/>
      <c r="T163" s="51"/>
      <c r="U163" s="105"/>
    </row>
    <row r="164" spans="1:21" ht="73.5" customHeight="1" x14ac:dyDescent="0.2">
      <c r="A164" s="150">
        <v>8</v>
      </c>
      <c r="B164" s="41" t="s">
        <v>46</v>
      </c>
      <c r="C164" s="41" t="s">
        <v>47</v>
      </c>
      <c r="D164" s="42" t="s">
        <v>430</v>
      </c>
      <c r="E164" s="42" t="s">
        <v>353</v>
      </c>
      <c r="F164" s="45">
        <v>876</v>
      </c>
      <c r="G164" s="45" t="s">
        <v>36</v>
      </c>
      <c r="H164" s="43">
        <v>1</v>
      </c>
      <c r="I164" s="43">
        <v>71131000000</v>
      </c>
      <c r="J164" s="36" t="s">
        <v>41</v>
      </c>
      <c r="K164" s="37">
        <v>2246523</v>
      </c>
      <c r="L164" s="44" t="s">
        <v>60</v>
      </c>
      <c r="M164" s="44" t="s">
        <v>117</v>
      </c>
      <c r="N164" s="45" t="s">
        <v>118</v>
      </c>
      <c r="O164" s="46" t="s">
        <v>40</v>
      </c>
      <c r="P164" s="61" t="s">
        <v>40</v>
      </c>
      <c r="Q164" s="116"/>
      <c r="R164" s="51"/>
      <c r="S164" s="51"/>
      <c r="T164" s="51"/>
      <c r="U164" s="105"/>
    </row>
    <row r="165" spans="1:21" ht="76.5" customHeight="1" x14ac:dyDescent="0.2">
      <c r="A165" s="150">
        <v>9</v>
      </c>
      <c r="B165" s="41" t="s">
        <v>46</v>
      </c>
      <c r="C165" s="41" t="s">
        <v>47</v>
      </c>
      <c r="D165" s="42" t="s">
        <v>431</v>
      </c>
      <c r="E165" s="42" t="s">
        <v>354</v>
      </c>
      <c r="F165" s="45">
        <v>876</v>
      </c>
      <c r="G165" s="45" t="s">
        <v>36</v>
      </c>
      <c r="H165" s="43">
        <v>1</v>
      </c>
      <c r="I165" s="43">
        <v>71131000000</v>
      </c>
      <c r="J165" s="36" t="s">
        <v>41</v>
      </c>
      <c r="K165" s="37">
        <v>340811.2</v>
      </c>
      <c r="L165" s="44" t="s">
        <v>60</v>
      </c>
      <c r="M165" s="44" t="s">
        <v>117</v>
      </c>
      <c r="N165" s="45" t="s">
        <v>118</v>
      </c>
      <c r="O165" s="46" t="s">
        <v>40</v>
      </c>
      <c r="P165" s="61" t="s">
        <v>40</v>
      </c>
      <c r="Q165" s="116"/>
      <c r="R165" s="51"/>
      <c r="S165" s="51"/>
      <c r="T165" s="51"/>
      <c r="U165" s="105"/>
    </row>
    <row r="166" spans="1:21" ht="66.75" customHeight="1" x14ac:dyDescent="0.2">
      <c r="A166" s="150">
        <v>10</v>
      </c>
      <c r="B166" s="41" t="s">
        <v>46</v>
      </c>
      <c r="C166" s="41" t="s">
        <v>47</v>
      </c>
      <c r="D166" s="42" t="s">
        <v>432</v>
      </c>
      <c r="E166" s="42" t="s">
        <v>365</v>
      </c>
      <c r="F166" s="45">
        <v>876</v>
      </c>
      <c r="G166" s="45" t="s">
        <v>36</v>
      </c>
      <c r="H166" s="43">
        <v>1</v>
      </c>
      <c r="I166" s="43">
        <v>71131000000</v>
      </c>
      <c r="J166" s="36" t="s">
        <v>41</v>
      </c>
      <c r="K166" s="37">
        <v>346523</v>
      </c>
      <c r="L166" s="44" t="s">
        <v>60</v>
      </c>
      <c r="M166" s="44" t="s">
        <v>117</v>
      </c>
      <c r="N166" s="45" t="s">
        <v>118</v>
      </c>
      <c r="O166" s="46" t="s">
        <v>40</v>
      </c>
      <c r="P166" s="61" t="s">
        <v>40</v>
      </c>
      <c r="Q166" s="116"/>
      <c r="R166" s="51"/>
      <c r="S166" s="51"/>
      <c r="T166" s="51"/>
      <c r="U166" s="105"/>
    </row>
    <row r="167" spans="1:21" ht="67.5" customHeight="1" x14ac:dyDescent="0.2">
      <c r="A167" s="150">
        <v>11</v>
      </c>
      <c r="B167" s="41" t="s">
        <v>46</v>
      </c>
      <c r="C167" s="41" t="s">
        <v>47</v>
      </c>
      <c r="D167" s="42" t="s">
        <v>433</v>
      </c>
      <c r="E167" s="42" t="s">
        <v>236</v>
      </c>
      <c r="F167" s="45">
        <v>876</v>
      </c>
      <c r="G167" s="45" t="s">
        <v>36</v>
      </c>
      <c r="H167" s="43">
        <v>1</v>
      </c>
      <c r="I167" s="43">
        <v>71131000000</v>
      </c>
      <c r="J167" s="36" t="s">
        <v>41</v>
      </c>
      <c r="K167" s="37">
        <v>1998576.16</v>
      </c>
      <c r="L167" s="44" t="s">
        <v>60</v>
      </c>
      <c r="M167" s="44" t="s">
        <v>117</v>
      </c>
      <c r="N167" s="45" t="s">
        <v>118</v>
      </c>
      <c r="O167" s="46" t="s">
        <v>40</v>
      </c>
      <c r="P167" s="61" t="s">
        <v>40</v>
      </c>
      <c r="Q167" s="116"/>
      <c r="R167" s="51"/>
      <c r="S167" s="51"/>
      <c r="T167" s="51"/>
      <c r="U167" s="105"/>
    </row>
    <row r="168" spans="1:21" ht="52.5" customHeight="1" x14ac:dyDescent="0.2">
      <c r="A168" s="150">
        <v>12</v>
      </c>
      <c r="B168" s="41" t="s">
        <v>237</v>
      </c>
      <c r="C168" s="41" t="s">
        <v>238</v>
      </c>
      <c r="D168" s="42" t="s">
        <v>355</v>
      </c>
      <c r="E168" s="42" t="s">
        <v>356</v>
      </c>
      <c r="F168" s="45">
        <v>796</v>
      </c>
      <c r="G168" s="45" t="s">
        <v>45</v>
      </c>
      <c r="H168" s="43">
        <v>2</v>
      </c>
      <c r="I168" s="43">
        <v>71131000000</v>
      </c>
      <c r="J168" s="36" t="s">
        <v>41</v>
      </c>
      <c r="K168" s="37">
        <v>1456856</v>
      </c>
      <c r="L168" s="44" t="s">
        <v>60</v>
      </c>
      <c r="M168" s="44" t="s">
        <v>133</v>
      </c>
      <c r="N168" s="45" t="s">
        <v>118</v>
      </c>
      <c r="O168" s="46" t="s">
        <v>40</v>
      </c>
      <c r="P168" s="61" t="s">
        <v>40</v>
      </c>
      <c r="Q168" s="116"/>
      <c r="R168" s="51"/>
      <c r="S168" s="51"/>
      <c r="T168" s="51"/>
      <c r="U168" s="105"/>
    </row>
    <row r="169" spans="1:21" ht="60.75" customHeight="1" x14ac:dyDescent="0.2">
      <c r="A169" s="150">
        <v>13</v>
      </c>
      <c r="B169" s="41" t="s">
        <v>237</v>
      </c>
      <c r="C169" s="41" t="s">
        <v>238</v>
      </c>
      <c r="D169" s="42" t="s">
        <v>357</v>
      </c>
      <c r="E169" s="42" t="s">
        <v>358</v>
      </c>
      <c r="F169" s="45">
        <v>796</v>
      </c>
      <c r="G169" s="45" t="s">
        <v>45</v>
      </c>
      <c r="H169" s="43">
        <v>5</v>
      </c>
      <c r="I169" s="43">
        <v>71131000000</v>
      </c>
      <c r="J169" s="36" t="s">
        <v>41</v>
      </c>
      <c r="K169" s="37">
        <v>1815961.45</v>
      </c>
      <c r="L169" s="44" t="s">
        <v>60</v>
      </c>
      <c r="M169" s="44" t="s">
        <v>133</v>
      </c>
      <c r="N169" s="45" t="s">
        <v>118</v>
      </c>
      <c r="O169" s="46" t="s">
        <v>40</v>
      </c>
      <c r="P169" s="61" t="s">
        <v>40</v>
      </c>
      <c r="Q169" s="116"/>
      <c r="R169" s="51"/>
      <c r="S169" s="51"/>
      <c r="T169" s="51"/>
      <c r="U169" s="105"/>
    </row>
    <row r="170" spans="1:21" ht="75" customHeight="1" x14ac:dyDescent="0.2">
      <c r="A170" s="150">
        <v>14</v>
      </c>
      <c r="B170" s="41" t="s">
        <v>226</v>
      </c>
      <c r="C170" s="41" t="s">
        <v>362</v>
      </c>
      <c r="D170" s="42" t="s">
        <v>363</v>
      </c>
      <c r="E170" s="42" t="s">
        <v>242</v>
      </c>
      <c r="F170" s="45">
        <v>876</v>
      </c>
      <c r="G170" s="45" t="s">
        <v>36</v>
      </c>
      <c r="H170" s="43">
        <v>1</v>
      </c>
      <c r="I170" s="43">
        <v>71131000000</v>
      </c>
      <c r="J170" s="36" t="s">
        <v>41</v>
      </c>
      <c r="K170" s="37">
        <v>896432.12</v>
      </c>
      <c r="L170" s="44" t="s">
        <v>60</v>
      </c>
      <c r="M170" s="44" t="s">
        <v>117</v>
      </c>
      <c r="N170" s="45" t="s">
        <v>118</v>
      </c>
      <c r="O170" s="45" t="s">
        <v>40</v>
      </c>
      <c r="P170" s="62" t="s">
        <v>40</v>
      </c>
      <c r="Q170" s="116"/>
      <c r="R170" s="51"/>
      <c r="S170" s="51"/>
      <c r="T170" s="51"/>
      <c r="U170" s="105"/>
    </row>
    <row r="171" spans="1:21" ht="84.75" customHeight="1" x14ac:dyDescent="0.2">
      <c r="A171" s="150">
        <v>15</v>
      </c>
      <c r="B171" s="41" t="s">
        <v>247</v>
      </c>
      <c r="C171" s="41" t="s">
        <v>248</v>
      </c>
      <c r="D171" s="42" t="s">
        <v>249</v>
      </c>
      <c r="E171" s="42" t="s">
        <v>250</v>
      </c>
      <c r="F171" s="45">
        <v>876</v>
      </c>
      <c r="G171" s="45" t="s">
        <v>36</v>
      </c>
      <c r="H171" s="43">
        <v>1</v>
      </c>
      <c r="I171" s="43">
        <v>71131000000</v>
      </c>
      <c r="J171" s="36" t="s">
        <v>41</v>
      </c>
      <c r="K171" s="37">
        <v>3756299</v>
      </c>
      <c r="L171" s="44" t="s">
        <v>60</v>
      </c>
      <c r="M171" s="44" t="s">
        <v>117</v>
      </c>
      <c r="N171" s="45" t="s">
        <v>118</v>
      </c>
      <c r="O171" s="45" t="s">
        <v>40</v>
      </c>
      <c r="P171" s="62" t="s">
        <v>40</v>
      </c>
      <c r="Q171" s="116"/>
      <c r="R171" s="51"/>
      <c r="S171" s="51"/>
      <c r="T171" s="51"/>
      <c r="U171" s="105"/>
    </row>
    <row r="172" spans="1:21" ht="117.75" customHeight="1" x14ac:dyDescent="0.2">
      <c r="A172" s="150">
        <v>16</v>
      </c>
      <c r="B172" s="41" t="s">
        <v>46</v>
      </c>
      <c r="C172" s="41" t="s">
        <v>47</v>
      </c>
      <c r="D172" s="42" t="s">
        <v>254</v>
      </c>
      <c r="E172" s="42" t="s">
        <v>232</v>
      </c>
      <c r="F172" s="45">
        <v>876</v>
      </c>
      <c r="G172" s="38" t="s">
        <v>36</v>
      </c>
      <c r="H172" s="43">
        <v>1</v>
      </c>
      <c r="I172" s="43">
        <v>71131000000</v>
      </c>
      <c r="J172" s="36" t="s">
        <v>41</v>
      </c>
      <c r="K172" s="37">
        <v>7106496</v>
      </c>
      <c r="L172" s="44" t="s">
        <v>60</v>
      </c>
      <c r="M172" s="44" t="s">
        <v>117</v>
      </c>
      <c r="N172" s="45" t="s">
        <v>118</v>
      </c>
      <c r="O172" s="45" t="s">
        <v>40</v>
      </c>
      <c r="P172" s="62" t="s">
        <v>40</v>
      </c>
      <c r="Q172" s="116"/>
      <c r="R172" s="51"/>
      <c r="S172" s="51"/>
      <c r="T172" s="51"/>
      <c r="U172" s="105" t="s">
        <v>439</v>
      </c>
    </row>
    <row r="173" spans="1:21" ht="157.5" customHeight="1" x14ac:dyDescent="0.2">
      <c r="A173" s="150">
        <v>17</v>
      </c>
      <c r="B173" s="41" t="s">
        <v>243</v>
      </c>
      <c r="C173" s="41" t="s">
        <v>244</v>
      </c>
      <c r="D173" s="42" t="s">
        <v>245</v>
      </c>
      <c r="E173" s="42" t="s">
        <v>246</v>
      </c>
      <c r="F173" s="45">
        <v>876</v>
      </c>
      <c r="G173" s="45" t="s">
        <v>36</v>
      </c>
      <c r="H173" s="43">
        <v>1</v>
      </c>
      <c r="I173" s="43">
        <v>71131000000</v>
      </c>
      <c r="J173" s="36" t="s">
        <v>41</v>
      </c>
      <c r="K173" s="37">
        <v>865700</v>
      </c>
      <c r="L173" s="44" t="s">
        <v>60</v>
      </c>
      <c r="M173" s="44" t="s">
        <v>117</v>
      </c>
      <c r="N173" s="45" t="s">
        <v>118</v>
      </c>
      <c r="O173" s="45" t="s">
        <v>40</v>
      </c>
      <c r="P173" s="62" t="s">
        <v>40</v>
      </c>
      <c r="Q173" s="116"/>
      <c r="R173" s="51"/>
      <c r="S173" s="51"/>
      <c r="T173" s="51"/>
      <c r="U173" s="105"/>
    </row>
    <row r="174" spans="1:21" ht="115.5" customHeight="1" x14ac:dyDescent="0.2">
      <c r="A174" s="150">
        <v>18</v>
      </c>
      <c r="B174" s="41" t="s">
        <v>251</v>
      </c>
      <c r="C174" s="41" t="s">
        <v>252</v>
      </c>
      <c r="D174" s="42" t="s">
        <v>253</v>
      </c>
      <c r="E174" s="42" t="s">
        <v>232</v>
      </c>
      <c r="F174" s="45">
        <v>876</v>
      </c>
      <c r="G174" s="45" t="s">
        <v>36</v>
      </c>
      <c r="H174" s="43">
        <v>1</v>
      </c>
      <c r="I174" s="43">
        <v>71131000000</v>
      </c>
      <c r="J174" s="36" t="s">
        <v>41</v>
      </c>
      <c r="K174" s="37">
        <v>3431151.5</v>
      </c>
      <c r="L174" s="44" t="s">
        <v>60</v>
      </c>
      <c r="M174" s="44" t="s">
        <v>133</v>
      </c>
      <c r="N174" s="45" t="s">
        <v>118</v>
      </c>
      <c r="O174" s="45" t="s">
        <v>40</v>
      </c>
      <c r="P174" s="62" t="s">
        <v>40</v>
      </c>
      <c r="Q174" s="116"/>
      <c r="R174" s="51"/>
      <c r="S174" s="51"/>
      <c r="T174" s="51"/>
      <c r="U174" s="105"/>
    </row>
    <row r="175" spans="1:21" ht="58.5" customHeight="1" x14ac:dyDescent="0.2">
      <c r="A175" s="150">
        <v>19</v>
      </c>
      <c r="B175" s="41" t="s">
        <v>175</v>
      </c>
      <c r="C175" s="41" t="s">
        <v>176</v>
      </c>
      <c r="D175" s="42" t="s">
        <v>178</v>
      </c>
      <c r="E175" s="42" t="s">
        <v>177</v>
      </c>
      <c r="F175" s="45">
        <v>796</v>
      </c>
      <c r="G175" s="38" t="s">
        <v>179</v>
      </c>
      <c r="H175" s="39">
        <v>14</v>
      </c>
      <c r="I175" s="43">
        <v>71131000000</v>
      </c>
      <c r="J175" s="36" t="s">
        <v>41</v>
      </c>
      <c r="K175" s="37">
        <v>446302.8</v>
      </c>
      <c r="L175" s="44" t="s">
        <v>60</v>
      </c>
      <c r="M175" s="115" t="s">
        <v>133</v>
      </c>
      <c r="N175" s="27" t="s">
        <v>39</v>
      </c>
      <c r="O175" s="51" t="s">
        <v>40</v>
      </c>
      <c r="P175" s="63" t="s">
        <v>40</v>
      </c>
      <c r="Q175" s="116"/>
      <c r="R175" s="51"/>
      <c r="S175" s="51"/>
      <c r="T175" s="51"/>
      <c r="U175" s="105"/>
    </row>
    <row r="176" spans="1:21" ht="99.75" customHeight="1" x14ac:dyDescent="0.2">
      <c r="A176" s="150">
        <v>20</v>
      </c>
      <c r="B176" s="41" t="s">
        <v>214</v>
      </c>
      <c r="C176" s="41" t="s">
        <v>215</v>
      </c>
      <c r="D176" s="42" t="s">
        <v>216</v>
      </c>
      <c r="E176" s="45" t="s">
        <v>208</v>
      </c>
      <c r="F176" s="46">
        <v>876</v>
      </c>
      <c r="G176" s="38" t="s">
        <v>36</v>
      </c>
      <c r="H176" s="39">
        <v>1</v>
      </c>
      <c r="I176" s="43">
        <v>71131000000</v>
      </c>
      <c r="J176" s="36" t="s">
        <v>41</v>
      </c>
      <c r="K176" s="116">
        <v>1225200</v>
      </c>
      <c r="L176" s="44" t="s">
        <v>60</v>
      </c>
      <c r="M176" s="44" t="s">
        <v>133</v>
      </c>
      <c r="N176" s="27" t="s">
        <v>44</v>
      </c>
      <c r="O176" s="27" t="s">
        <v>40</v>
      </c>
      <c r="P176" s="59" t="s">
        <v>40</v>
      </c>
      <c r="Q176" s="116"/>
      <c r="R176" s="51"/>
      <c r="S176" s="51"/>
      <c r="T176" s="51"/>
      <c r="U176" s="105"/>
    </row>
    <row r="177" spans="1:21" ht="63.75" customHeight="1" x14ac:dyDescent="0.2">
      <c r="A177" s="150">
        <v>21</v>
      </c>
      <c r="B177" s="41" t="s">
        <v>294</v>
      </c>
      <c r="C177" s="41" t="s">
        <v>295</v>
      </c>
      <c r="D177" s="42" t="s">
        <v>207</v>
      </c>
      <c r="E177" s="45" t="s">
        <v>208</v>
      </c>
      <c r="F177" s="45">
        <v>876</v>
      </c>
      <c r="G177" s="45" t="s">
        <v>36</v>
      </c>
      <c r="H177" s="43">
        <v>1</v>
      </c>
      <c r="I177" s="43">
        <v>71131000000</v>
      </c>
      <c r="J177" s="36" t="s">
        <v>41</v>
      </c>
      <c r="K177" s="37">
        <v>616250.4</v>
      </c>
      <c r="L177" s="44" t="s">
        <v>60</v>
      </c>
      <c r="M177" s="45" t="s">
        <v>133</v>
      </c>
      <c r="N177" s="27" t="s">
        <v>44</v>
      </c>
      <c r="O177" s="27" t="s">
        <v>40</v>
      </c>
      <c r="P177" s="59" t="s">
        <v>40</v>
      </c>
      <c r="Q177" s="116"/>
      <c r="R177" s="105"/>
      <c r="S177" s="105"/>
      <c r="T177" s="105"/>
      <c r="U177" s="105"/>
    </row>
    <row r="178" spans="1:21" ht="75.75" customHeight="1" x14ac:dyDescent="0.2">
      <c r="A178" s="148">
        <v>22</v>
      </c>
      <c r="B178" s="96" t="s">
        <v>226</v>
      </c>
      <c r="C178" s="41" t="s">
        <v>227</v>
      </c>
      <c r="D178" s="42" t="s">
        <v>228</v>
      </c>
      <c r="E178" s="42" t="s">
        <v>229</v>
      </c>
      <c r="F178" s="46">
        <v>876</v>
      </c>
      <c r="G178" s="38" t="s">
        <v>36</v>
      </c>
      <c r="H178" s="39">
        <v>1</v>
      </c>
      <c r="I178" s="43">
        <v>71129000024</v>
      </c>
      <c r="J178" s="36" t="s">
        <v>277</v>
      </c>
      <c r="K178" s="37">
        <v>193193</v>
      </c>
      <c r="L178" s="36" t="s">
        <v>60</v>
      </c>
      <c r="M178" s="36" t="s">
        <v>60</v>
      </c>
      <c r="N178" s="27" t="s">
        <v>37</v>
      </c>
      <c r="O178" s="27" t="s">
        <v>38</v>
      </c>
      <c r="P178" s="59" t="s">
        <v>40</v>
      </c>
      <c r="Q178" s="150"/>
      <c r="R178" s="150"/>
      <c r="S178" s="150"/>
      <c r="T178" s="150"/>
      <c r="U178" s="27"/>
    </row>
    <row r="179" spans="1:21" ht="69" customHeight="1" x14ac:dyDescent="0.2">
      <c r="A179" s="148">
        <v>23</v>
      </c>
      <c r="B179" s="127" t="s">
        <v>130</v>
      </c>
      <c r="C179" s="127" t="s">
        <v>131</v>
      </c>
      <c r="D179" s="128" t="s">
        <v>345</v>
      </c>
      <c r="E179" s="128" t="s">
        <v>132</v>
      </c>
      <c r="F179" s="100">
        <v>876</v>
      </c>
      <c r="G179" s="121" t="s">
        <v>36</v>
      </c>
      <c r="H179" s="122">
        <v>1</v>
      </c>
      <c r="I179" s="43">
        <v>71100000000</v>
      </c>
      <c r="J179" s="36" t="s">
        <v>43</v>
      </c>
      <c r="K179" s="37">
        <v>3436075.11</v>
      </c>
      <c r="L179" s="44" t="s">
        <v>60</v>
      </c>
      <c r="M179" s="44" t="s">
        <v>133</v>
      </c>
      <c r="N179" s="102" t="s">
        <v>39</v>
      </c>
      <c r="O179" s="102" t="s">
        <v>40</v>
      </c>
      <c r="P179" s="103" t="s">
        <v>40</v>
      </c>
      <c r="Q179" s="104"/>
      <c r="R179" s="51"/>
      <c r="S179" s="51"/>
      <c r="T179" s="51"/>
      <c r="U179" s="105"/>
    </row>
    <row r="180" spans="1:21" ht="74.25" customHeight="1" x14ac:dyDescent="0.2">
      <c r="A180" s="148">
        <v>24</v>
      </c>
      <c r="B180" s="98" t="s">
        <v>42</v>
      </c>
      <c r="C180" s="98" t="s">
        <v>58</v>
      </c>
      <c r="D180" s="99" t="s">
        <v>217</v>
      </c>
      <c r="E180" s="46" t="s">
        <v>218</v>
      </c>
      <c r="F180" s="46">
        <v>876</v>
      </c>
      <c r="G180" s="45" t="s">
        <v>36</v>
      </c>
      <c r="H180" s="43">
        <v>1</v>
      </c>
      <c r="I180" s="43">
        <v>71100000000</v>
      </c>
      <c r="J180" s="36" t="s">
        <v>43</v>
      </c>
      <c r="K180" s="101">
        <v>1176000</v>
      </c>
      <c r="L180" s="102" t="s">
        <v>60</v>
      </c>
      <c r="M180" s="102" t="s">
        <v>117</v>
      </c>
      <c r="N180" s="102" t="s">
        <v>39</v>
      </c>
      <c r="O180" s="102" t="s">
        <v>40</v>
      </c>
      <c r="P180" s="103" t="s">
        <v>40</v>
      </c>
      <c r="Q180" s="104"/>
      <c r="R180" s="51"/>
      <c r="S180" s="51"/>
      <c r="T180" s="51"/>
      <c r="U180" s="105"/>
    </row>
    <row r="181" spans="1:21" ht="108.75" customHeight="1" x14ac:dyDescent="0.2">
      <c r="A181" s="148">
        <v>25</v>
      </c>
      <c r="B181" s="98" t="s">
        <v>219</v>
      </c>
      <c r="C181" s="98" t="s">
        <v>306</v>
      </c>
      <c r="D181" s="99" t="s">
        <v>217</v>
      </c>
      <c r="E181" s="46" t="s">
        <v>220</v>
      </c>
      <c r="F181" s="46">
        <v>876</v>
      </c>
      <c r="G181" s="45" t="s">
        <v>36</v>
      </c>
      <c r="H181" s="43">
        <v>1</v>
      </c>
      <c r="I181" s="43">
        <v>71131000000</v>
      </c>
      <c r="J181" s="36" t="s">
        <v>41</v>
      </c>
      <c r="K181" s="101">
        <v>651420</v>
      </c>
      <c r="L181" s="102" t="s">
        <v>60</v>
      </c>
      <c r="M181" s="102" t="s">
        <v>117</v>
      </c>
      <c r="N181" s="102" t="s">
        <v>39</v>
      </c>
      <c r="O181" s="102" t="s">
        <v>40</v>
      </c>
      <c r="P181" s="103" t="s">
        <v>40</v>
      </c>
      <c r="Q181" s="150"/>
      <c r="R181" s="150"/>
      <c r="S181" s="150"/>
      <c r="T181" s="150"/>
      <c r="U181" s="27"/>
    </row>
    <row r="182" spans="1:21" ht="119.25" customHeight="1" x14ac:dyDescent="0.2">
      <c r="A182" s="148">
        <v>26</v>
      </c>
      <c r="B182" s="41" t="s">
        <v>137</v>
      </c>
      <c r="C182" s="41" t="s">
        <v>138</v>
      </c>
      <c r="D182" s="42" t="s">
        <v>139</v>
      </c>
      <c r="E182" s="45" t="s">
        <v>140</v>
      </c>
      <c r="F182" s="100">
        <v>876</v>
      </c>
      <c r="G182" s="130" t="s">
        <v>36</v>
      </c>
      <c r="H182" s="131">
        <v>1</v>
      </c>
      <c r="I182" s="131">
        <v>71100000000</v>
      </c>
      <c r="J182" s="132" t="s">
        <v>43</v>
      </c>
      <c r="K182" s="37">
        <v>1415409.6</v>
      </c>
      <c r="L182" s="44" t="s">
        <v>60</v>
      </c>
      <c r="M182" s="106" t="s">
        <v>117</v>
      </c>
      <c r="N182" s="133" t="s">
        <v>39</v>
      </c>
      <c r="O182" s="51" t="s">
        <v>40</v>
      </c>
      <c r="P182" s="63" t="s">
        <v>40</v>
      </c>
      <c r="Q182" s="104"/>
      <c r="R182" s="51"/>
      <c r="S182" s="51"/>
      <c r="T182" s="51"/>
      <c r="U182" s="105"/>
    </row>
    <row r="183" spans="1:21" ht="110.25" customHeight="1" x14ac:dyDescent="0.2">
      <c r="A183" s="148">
        <v>27</v>
      </c>
      <c r="B183" s="41" t="s">
        <v>155</v>
      </c>
      <c r="C183" s="41" t="s">
        <v>379</v>
      </c>
      <c r="D183" s="42" t="s">
        <v>156</v>
      </c>
      <c r="E183" s="42" t="s">
        <v>157</v>
      </c>
      <c r="F183" s="46">
        <v>876</v>
      </c>
      <c r="G183" s="38" t="s">
        <v>146</v>
      </c>
      <c r="H183" s="39">
        <v>1</v>
      </c>
      <c r="I183" s="43">
        <v>71131000000</v>
      </c>
      <c r="J183" s="36" t="s">
        <v>41</v>
      </c>
      <c r="K183" s="37">
        <v>360000</v>
      </c>
      <c r="L183" s="44" t="s">
        <v>60</v>
      </c>
      <c r="M183" s="106" t="s">
        <v>117</v>
      </c>
      <c r="N183" s="27" t="s">
        <v>39</v>
      </c>
      <c r="O183" s="51" t="s">
        <v>40</v>
      </c>
      <c r="P183" s="63" t="s">
        <v>40</v>
      </c>
      <c r="Q183" s="104"/>
      <c r="R183" s="51"/>
      <c r="S183" s="51"/>
      <c r="T183" s="51"/>
      <c r="U183" s="105"/>
    </row>
    <row r="184" spans="1:21" ht="77.25" customHeight="1" x14ac:dyDescent="0.2">
      <c r="A184" s="148">
        <v>28</v>
      </c>
      <c r="B184" s="41" t="s">
        <v>164</v>
      </c>
      <c r="C184" s="41" t="s">
        <v>165</v>
      </c>
      <c r="D184" s="42" t="s">
        <v>380</v>
      </c>
      <c r="E184" s="42" t="s">
        <v>134</v>
      </c>
      <c r="F184" s="46">
        <v>876</v>
      </c>
      <c r="G184" s="38" t="s">
        <v>146</v>
      </c>
      <c r="H184" s="39">
        <v>1</v>
      </c>
      <c r="I184" s="43">
        <v>71131000000</v>
      </c>
      <c r="J184" s="36" t="s">
        <v>41</v>
      </c>
      <c r="K184" s="37">
        <v>3265634.4</v>
      </c>
      <c r="L184" s="44" t="s">
        <v>60</v>
      </c>
      <c r="M184" s="106" t="s">
        <v>117</v>
      </c>
      <c r="N184" s="27" t="s">
        <v>39</v>
      </c>
      <c r="O184" s="51" t="s">
        <v>40</v>
      </c>
      <c r="P184" s="63" t="s">
        <v>40</v>
      </c>
      <c r="Q184" s="37"/>
      <c r="R184" s="51"/>
      <c r="S184" s="51"/>
      <c r="T184" s="51"/>
      <c r="U184" s="105"/>
    </row>
    <row r="185" spans="1:21" ht="58.5" customHeight="1" x14ac:dyDescent="0.2">
      <c r="A185" s="148">
        <v>29</v>
      </c>
      <c r="B185" s="41" t="s">
        <v>286</v>
      </c>
      <c r="C185" s="41" t="s">
        <v>287</v>
      </c>
      <c r="D185" s="42" t="s">
        <v>332</v>
      </c>
      <c r="E185" s="27" t="s">
        <v>283</v>
      </c>
      <c r="F185" s="46">
        <v>876</v>
      </c>
      <c r="G185" s="38" t="s">
        <v>146</v>
      </c>
      <c r="H185" s="39">
        <v>1</v>
      </c>
      <c r="I185" s="43">
        <v>71131000000</v>
      </c>
      <c r="J185" s="36" t="s">
        <v>41</v>
      </c>
      <c r="K185" s="37">
        <v>1012000</v>
      </c>
      <c r="L185" s="44" t="s">
        <v>60</v>
      </c>
      <c r="M185" s="27" t="s">
        <v>123</v>
      </c>
      <c r="N185" s="51" t="s">
        <v>37</v>
      </c>
      <c r="O185" s="27" t="s">
        <v>38</v>
      </c>
      <c r="P185" s="59" t="s">
        <v>40</v>
      </c>
      <c r="Q185" s="37">
        <v>92000</v>
      </c>
      <c r="R185" s="147"/>
      <c r="S185" s="147"/>
      <c r="T185" s="147"/>
      <c r="U185" s="135"/>
    </row>
    <row r="186" spans="1:21" ht="109.5" customHeight="1" x14ac:dyDescent="0.2">
      <c r="A186" s="148">
        <v>30</v>
      </c>
      <c r="B186" s="41" t="s">
        <v>299</v>
      </c>
      <c r="C186" s="41" t="s">
        <v>300</v>
      </c>
      <c r="D186" s="42" t="s">
        <v>343</v>
      </c>
      <c r="E186" s="45" t="s">
        <v>301</v>
      </c>
      <c r="F186" s="46">
        <v>876</v>
      </c>
      <c r="G186" s="38" t="s">
        <v>36</v>
      </c>
      <c r="H186" s="39">
        <v>822</v>
      </c>
      <c r="I186" s="43">
        <v>71131000000</v>
      </c>
      <c r="J186" s="36" t="s">
        <v>41</v>
      </c>
      <c r="K186" s="37">
        <v>478893.34</v>
      </c>
      <c r="L186" s="44" t="s">
        <v>60</v>
      </c>
      <c r="M186" s="41" t="s">
        <v>117</v>
      </c>
      <c r="N186" s="51" t="s">
        <v>44</v>
      </c>
      <c r="O186" s="27" t="s">
        <v>40</v>
      </c>
      <c r="P186" s="59" t="s">
        <v>40</v>
      </c>
      <c r="Q186" s="150"/>
      <c r="R186" s="150"/>
      <c r="S186" s="150"/>
      <c r="T186" s="150"/>
      <c r="U186" s="27"/>
    </row>
    <row r="187" spans="1:21" ht="59.25" customHeight="1" x14ac:dyDescent="0.2">
      <c r="A187" s="148">
        <v>31</v>
      </c>
      <c r="B187" s="41" t="s">
        <v>327</v>
      </c>
      <c r="C187" s="41" t="s">
        <v>326</v>
      </c>
      <c r="D187" s="42" t="s">
        <v>325</v>
      </c>
      <c r="E187" s="45" t="s">
        <v>435</v>
      </c>
      <c r="F187" s="39">
        <v>839</v>
      </c>
      <c r="G187" s="38" t="s">
        <v>98</v>
      </c>
      <c r="H187" s="39">
        <v>1</v>
      </c>
      <c r="I187" s="43">
        <v>71131000000</v>
      </c>
      <c r="J187" s="36" t="s">
        <v>41</v>
      </c>
      <c r="K187" s="37">
        <v>303000</v>
      </c>
      <c r="L187" s="102" t="s">
        <v>60</v>
      </c>
      <c r="M187" s="150" t="s">
        <v>135</v>
      </c>
      <c r="N187" s="150" t="s">
        <v>37</v>
      </c>
      <c r="O187" s="150" t="s">
        <v>38</v>
      </c>
      <c r="P187" s="59" t="s">
        <v>40</v>
      </c>
      <c r="Q187" s="37"/>
      <c r="R187" s="150"/>
      <c r="S187" s="150"/>
      <c r="T187" s="150"/>
      <c r="U187" s="27"/>
    </row>
    <row r="188" spans="1:21" ht="48" customHeight="1" x14ac:dyDescent="0.2">
      <c r="A188" s="148">
        <v>32</v>
      </c>
      <c r="B188" s="41" t="s">
        <v>465</v>
      </c>
      <c r="C188" s="27" t="s">
        <v>464</v>
      </c>
      <c r="D188" s="27" t="s">
        <v>467</v>
      </c>
      <c r="E188" s="27" t="s">
        <v>463</v>
      </c>
      <c r="F188" s="45" t="s">
        <v>262</v>
      </c>
      <c r="G188" s="27" t="s">
        <v>263</v>
      </c>
      <c r="H188" s="27">
        <v>2</v>
      </c>
      <c r="I188" s="43">
        <v>71131000000</v>
      </c>
      <c r="J188" s="36" t="s">
        <v>41</v>
      </c>
      <c r="K188" s="37">
        <v>1564660</v>
      </c>
      <c r="L188" s="102" t="s">
        <v>60</v>
      </c>
      <c r="M188" s="150" t="s">
        <v>60</v>
      </c>
      <c r="N188" s="150" t="s">
        <v>39</v>
      </c>
      <c r="O188" s="150" t="s">
        <v>40</v>
      </c>
      <c r="P188" s="59" t="s">
        <v>40</v>
      </c>
      <c r="Q188" s="116"/>
      <c r="R188" s="105"/>
      <c r="S188" s="105"/>
      <c r="T188" s="105"/>
      <c r="U188" s="27"/>
    </row>
    <row r="189" spans="1:21" ht="169.5" customHeight="1" x14ac:dyDescent="0.2">
      <c r="A189" s="148">
        <v>33</v>
      </c>
      <c r="B189" s="41" t="s">
        <v>484</v>
      </c>
      <c r="C189" s="41" t="s">
        <v>480</v>
      </c>
      <c r="D189" s="27" t="s">
        <v>481</v>
      </c>
      <c r="E189" s="27" t="s">
        <v>482</v>
      </c>
      <c r="F189" s="41" t="s">
        <v>266</v>
      </c>
      <c r="G189" s="108" t="s">
        <v>146</v>
      </c>
      <c r="H189" s="27">
        <v>11</v>
      </c>
      <c r="I189" s="43">
        <v>71131000000</v>
      </c>
      <c r="J189" s="36" t="s">
        <v>41</v>
      </c>
      <c r="K189" s="37">
        <v>477718.8</v>
      </c>
      <c r="L189" s="102" t="s">
        <v>60</v>
      </c>
      <c r="M189" s="150" t="s">
        <v>117</v>
      </c>
      <c r="N189" s="150" t="s">
        <v>44</v>
      </c>
      <c r="O189" s="150" t="s">
        <v>40</v>
      </c>
      <c r="P189" s="59" t="s">
        <v>40</v>
      </c>
      <c r="Q189" s="116"/>
      <c r="R189" s="105" t="s">
        <v>485</v>
      </c>
      <c r="S189" s="105"/>
      <c r="T189" s="105"/>
      <c r="U189" s="27"/>
    </row>
    <row r="190" spans="1:21" ht="67.5" customHeight="1" x14ac:dyDescent="0.2">
      <c r="A190" s="150">
        <v>34</v>
      </c>
      <c r="B190" s="41" t="s">
        <v>46</v>
      </c>
      <c r="C190" s="27" t="s">
        <v>47</v>
      </c>
      <c r="D190" s="27" t="s">
        <v>477</v>
      </c>
      <c r="E190" s="27" t="s">
        <v>476</v>
      </c>
      <c r="F190" s="45">
        <v>796</v>
      </c>
      <c r="G190" s="27" t="s">
        <v>263</v>
      </c>
      <c r="H190" s="27">
        <v>7</v>
      </c>
      <c r="I190" s="43">
        <v>71131000000</v>
      </c>
      <c r="J190" s="36" t="s">
        <v>41</v>
      </c>
      <c r="K190" s="37">
        <v>389720.87</v>
      </c>
      <c r="L190" s="102" t="s">
        <v>60</v>
      </c>
      <c r="M190" s="150" t="s">
        <v>135</v>
      </c>
      <c r="N190" s="150" t="s">
        <v>118</v>
      </c>
      <c r="O190" s="150" t="s">
        <v>40</v>
      </c>
      <c r="P190" s="59" t="s">
        <v>40</v>
      </c>
      <c r="Q190" s="37"/>
      <c r="R190" s="27"/>
      <c r="S190" s="27"/>
      <c r="T190" s="27"/>
      <c r="U190" s="27"/>
    </row>
    <row r="191" spans="1:21" ht="21" customHeight="1" x14ac:dyDescent="0.2">
      <c r="A191" s="261" t="s">
        <v>103</v>
      </c>
      <c r="B191" s="257"/>
      <c r="C191" s="257"/>
      <c r="D191" s="257"/>
      <c r="E191" s="257"/>
      <c r="F191" s="257"/>
      <c r="G191" s="257"/>
      <c r="H191" s="257"/>
      <c r="I191" s="257"/>
      <c r="J191" s="258"/>
      <c r="K191" s="52">
        <f>SUM(K157:K190)</f>
        <v>67320048.679999992</v>
      </c>
      <c r="L191" s="249"/>
      <c r="M191" s="225"/>
      <c r="N191" s="225"/>
      <c r="O191" s="225"/>
      <c r="P191" s="225"/>
      <c r="Q191" s="225"/>
      <c r="R191" s="225"/>
      <c r="S191" s="225"/>
      <c r="T191" s="225"/>
      <c r="U191" s="226"/>
    </row>
  </sheetData>
  <autoFilter ref="A18:X144"/>
  <mergeCells count="169">
    <mergeCell ref="R15:R17"/>
    <mergeCell ref="A50:J50"/>
    <mergeCell ref="L191:U191"/>
    <mergeCell ref="A116:U116"/>
    <mergeCell ref="A90:U90"/>
    <mergeCell ref="A92:J92"/>
    <mergeCell ref="A93:U93"/>
    <mergeCell ref="A95:J95"/>
    <mergeCell ref="A103:J103"/>
    <mergeCell ref="A104:U104"/>
    <mergeCell ref="A106:J106"/>
    <mergeCell ref="A129:U129"/>
    <mergeCell ref="A131:J131"/>
    <mergeCell ref="A191:J191"/>
    <mergeCell ref="P153:P154"/>
    <mergeCell ref="A153:A155"/>
    <mergeCell ref="A96:U96"/>
    <mergeCell ref="A100:J100"/>
    <mergeCell ref="L95:P95"/>
    <mergeCell ref="R95:U95"/>
    <mergeCell ref="K154:K155"/>
    <mergeCell ref="L82:P82"/>
    <mergeCell ref="R82:U82"/>
    <mergeCell ref="A83:U83"/>
    <mergeCell ref="L86:P86"/>
    <mergeCell ref="R86:U86"/>
    <mergeCell ref="A80:U80"/>
    <mergeCell ref="A82:J82"/>
    <mergeCell ref="A86:J86"/>
    <mergeCell ref="A101:U101"/>
    <mergeCell ref="L28:P28"/>
    <mergeCell ref="A51:U51"/>
    <mergeCell ref="A23:U23"/>
    <mergeCell ref="R25:U25"/>
    <mergeCell ref="A54:J54"/>
    <mergeCell ref="L72:P72"/>
    <mergeCell ref="R72:U72"/>
    <mergeCell ref="L79:P79"/>
    <mergeCell ref="R79:U79"/>
    <mergeCell ref="A10:C10"/>
    <mergeCell ref="A11:C11"/>
    <mergeCell ref="D12:E12"/>
    <mergeCell ref="A12:C12"/>
    <mergeCell ref="R69:U69"/>
    <mergeCell ref="L54:P54"/>
    <mergeCell ref="R54:U54"/>
    <mergeCell ref="L57:P57"/>
    <mergeCell ref="R57:U57"/>
    <mergeCell ref="L60:P60"/>
    <mergeCell ref="R60:U60"/>
    <mergeCell ref="L66:P66"/>
    <mergeCell ref="R66:U66"/>
    <mergeCell ref="T15:T17"/>
    <mergeCell ref="A25:J25"/>
    <mergeCell ref="A64:U64"/>
    <mergeCell ref="A66:J66"/>
    <mergeCell ref="A55:U55"/>
    <mergeCell ref="A57:J57"/>
    <mergeCell ref="L22:P22"/>
    <mergeCell ref="A26:U26"/>
    <mergeCell ref="A28:J28"/>
    <mergeCell ref="A58:U58"/>
    <mergeCell ref="A60:J60"/>
    <mergeCell ref="F3:I5"/>
    <mergeCell ref="L3:O5"/>
    <mergeCell ref="A144:J144"/>
    <mergeCell ref="L100:P100"/>
    <mergeCell ref="R100:U100"/>
    <mergeCell ref="L103:P103"/>
    <mergeCell ref="R103:U103"/>
    <mergeCell ref="L106:P106"/>
    <mergeCell ref="R106:U106"/>
    <mergeCell ref="L89:P89"/>
    <mergeCell ref="R89:U89"/>
    <mergeCell ref="L92:P92"/>
    <mergeCell ref="R92:U92"/>
    <mergeCell ref="A73:U73"/>
    <mergeCell ref="A79:J79"/>
    <mergeCell ref="A87:U87"/>
    <mergeCell ref="D7:E7"/>
    <mergeCell ref="D8:E8"/>
    <mergeCell ref="D9:E9"/>
    <mergeCell ref="D10:E10"/>
    <mergeCell ref="D11:E11"/>
    <mergeCell ref="A7:C7"/>
    <mergeCell ref="A8:C8"/>
    <mergeCell ref="A9:C9"/>
    <mergeCell ref="N15:N17"/>
    <mergeCell ref="O15:O16"/>
    <mergeCell ref="A19:U19"/>
    <mergeCell ref="A22:J22"/>
    <mergeCell ref="A29:U29"/>
    <mergeCell ref="A89:J89"/>
    <mergeCell ref="A107:U107"/>
    <mergeCell ref="A110:J110"/>
    <mergeCell ref="A67:U67"/>
    <mergeCell ref="A70:U70"/>
    <mergeCell ref="A72:J72"/>
    <mergeCell ref="L69:P69"/>
    <mergeCell ref="S15:S17"/>
    <mergeCell ref="A69:J69"/>
    <mergeCell ref="A61:U61"/>
    <mergeCell ref="A63:J63"/>
    <mergeCell ref="L63:P63"/>
    <mergeCell ref="R63:U63"/>
    <mergeCell ref="U15:U17"/>
    <mergeCell ref="P15:P16"/>
    <mergeCell ref="Q15:Q17"/>
    <mergeCell ref="R22:U22"/>
    <mergeCell ref="L25:P25"/>
    <mergeCell ref="R28:U28"/>
    <mergeCell ref="D15:M15"/>
    <mergeCell ref="A15:A17"/>
    <mergeCell ref="B15:B17"/>
    <mergeCell ref="C15:C17"/>
    <mergeCell ref="A13:C13"/>
    <mergeCell ref="D13:E13"/>
    <mergeCell ref="E16:E17"/>
    <mergeCell ref="D16:D17"/>
    <mergeCell ref="F16:G16"/>
    <mergeCell ref="I16:J16"/>
    <mergeCell ref="K16:K17"/>
    <mergeCell ref="L16:M16"/>
    <mergeCell ref="H16:H17"/>
    <mergeCell ref="L154:M154"/>
    <mergeCell ref="A145:U146"/>
    <mergeCell ref="A132:U132"/>
    <mergeCell ref="Q153:Q155"/>
    <mergeCell ref="R153:R155"/>
    <mergeCell ref="S153:S155"/>
    <mergeCell ref="T153:T155"/>
    <mergeCell ref="U153:U155"/>
    <mergeCell ref="A150:U151"/>
    <mergeCell ref="I154:J154"/>
    <mergeCell ref="H154:H155"/>
    <mergeCell ref="B153:B155"/>
    <mergeCell ref="C153:C155"/>
    <mergeCell ref="D153:M153"/>
    <mergeCell ref="N153:N155"/>
    <mergeCell ref="O153:O154"/>
    <mergeCell ref="D154:D155"/>
    <mergeCell ref="E154:E155"/>
    <mergeCell ref="F154:G154"/>
    <mergeCell ref="L143:P143"/>
    <mergeCell ref="L144:P144"/>
    <mergeCell ref="A148:U148"/>
    <mergeCell ref="A140:J140"/>
    <mergeCell ref="L140:P140"/>
    <mergeCell ref="A141:U141"/>
    <mergeCell ref="A143:J143"/>
    <mergeCell ref="L125:P125"/>
    <mergeCell ref="R125:U125"/>
    <mergeCell ref="R115:U115"/>
    <mergeCell ref="L110:P110"/>
    <mergeCell ref="R110:U110"/>
    <mergeCell ref="L131:P131"/>
    <mergeCell ref="R131:U131"/>
    <mergeCell ref="L128:P128"/>
    <mergeCell ref="R128:U128"/>
    <mergeCell ref="A111:U111"/>
    <mergeCell ref="A115:J115"/>
    <mergeCell ref="L115:P115"/>
    <mergeCell ref="A120:U120"/>
    <mergeCell ref="A125:J125"/>
    <mergeCell ref="A128:J128"/>
    <mergeCell ref="A126:U126"/>
    <mergeCell ref="A119:J119"/>
    <mergeCell ref="L119:P119"/>
    <mergeCell ref="R119:U119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8" scale="47" fitToHeight="99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topLeftCell="A34" zoomScale="70" zoomScaleNormal="70" workbookViewId="0">
      <selection activeCell="A43" sqref="A43:XFD44"/>
    </sheetView>
  </sheetViews>
  <sheetFormatPr defaultRowHeight="12.75" x14ac:dyDescent="0.2"/>
  <cols>
    <col min="1" max="1" width="6.5703125" style="47" customWidth="1"/>
    <col min="2" max="2" width="11.140625" style="47" customWidth="1"/>
    <col min="3" max="3" width="13.28515625" style="47" customWidth="1"/>
    <col min="4" max="4" width="25.7109375" style="47" customWidth="1"/>
    <col min="5" max="5" width="22.7109375" style="47" customWidth="1"/>
    <col min="6" max="6" width="6.42578125" style="47" customWidth="1"/>
    <col min="7" max="7" width="9" style="47" customWidth="1"/>
    <col min="8" max="8" width="10.42578125" style="47" customWidth="1"/>
    <col min="9" max="9" width="15.7109375" style="47" customWidth="1"/>
    <col min="10" max="10" width="15.42578125" style="47" customWidth="1"/>
    <col min="11" max="11" width="18.28515625" style="47" customWidth="1"/>
    <col min="12" max="12" width="15.85546875" style="47" customWidth="1"/>
    <col min="13" max="13" width="16.140625" style="47" customWidth="1"/>
    <col min="14" max="14" width="16.7109375" style="47" customWidth="1"/>
    <col min="15" max="15" width="18" style="47" customWidth="1"/>
    <col min="16" max="16" width="13.140625" style="47" customWidth="1"/>
    <col min="17" max="17" width="20.42578125" style="47" customWidth="1"/>
    <col min="18" max="18" width="14.85546875" style="47" customWidth="1"/>
    <col min="19" max="19" width="13.28515625" style="47" customWidth="1"/>
    <col min="20" max="20" width="14.5703125" style="47" customWidth="1"/>
    <col min="21" max="21" width="20" style="47" customWidth="1"/>
    <col min="22" max="22" width="14.42578125" style="69" hidden="1" customWidth="1"/>
    <col min="23" max="23" width="16.85546875" style="48" hidden="1" customWidth="1"/>
    <col min="24" max="24" width="16.28515625" style="48" hidden="1" customWidth="1"/>
    <col min="25" max="16384" width="9.140625" style="47"/>
  </cols>
  <sheetData>
    <row r="1" spans="1:28" x14ac:dyDescent="0.2">
      <c r="F1" s="236" t="s">
        <v>109</v>
      </c>
      <c r="G1" s="236"/>
      <c r="H1" s="236"/>
      <c r="I1" s="236"/>
      <c r="L1" s="236"/>
      <c r="M1" s="236"/>
      <c r="N1" s="236"/>
      <c r="O1" s="236"/>
    </row>
    <row r="2" spans="1:28" x14ac:dyDescent="0.2">
      <c r="F2" s="236"/>
      <c r="G2" s="236"/>
      <c r="H2" s="236"/>
      <c r="I2" s="236"/>
      <c r="L2" s="236"/>
      <c r="M2" s="236"/>
      <c r="N2" s="236"/>
      <c r="O2" s="236"/>
    </row>
    <row r="3" spans="1:28" ht="19.5" customHeight="1" x14ac:dyDescent="0.2">
      <c r="F3" s="236"/>
      <c r="G3" s="236"/>
      <c r="H3" s="236"/>
      <c r="I3" s="236"/>
      <c r="L3" s="236"/>
      <c r="M3" s="236"/>
      <c r="N3" s="236"/>
      <c r="O3" s="236"/>
    </row>
    <row r="4" spans="1:28" ht="42" customHeight="1" x14ac:dyDescent="0.2">
      <c r="A4" s="249" t="s">
        <v>25</v>
      </c>
      <c r="B4" s="225"/>
      <c r="C4" s="226"/>
      <c r="D4" s="249" t="s">
        <v>26</v>
      </c>
      <c r="E4" s="226"/>
      <c r="J4" s="47" t="s">
        <v>62</v>
      </c>
      <c r="O4" s="47" t="s">
        <v>62</v>
      </c>
    </row>
    <row r="5" spans="1:28" ht="34.5" customHeight="1" x14ac:dyDescent="0.2">
      <c r="A5" s="249" t="s">
        <v>27</v>
      </c>
      <c r="B5" s="225"/>
      <c r="C5" s="226"/>
      <c r="D5" s="249" t="s">
        <v>28</v>
      </c>
      <c r="E5" s="226"/>
      <c r="L5" s="47" t="s">
        <v>89</v>
      </c>
      <c r="V5" s="69" t="s">
        <v>62</v>
      </c>
    </row>
    <row r="6" spans="1:28" x14ac:dyDescent="0.2">
      <c r="A6" s="249" t="s">
        <v>29</v>
      </c>
      <c r="B6" s="225"/>
      <c r="C6" s="226"/>
      <c r="D6" s="249" t="s">
        <v>30</v>
      </c>
      <c r="E6" s="226"/>
    </row>
    <row r="7" spans="1:28" x14ac:dyDescent="0.2">
      <c r="A7" s="249" t="s">
        <v>31</v>
      </c>
      <c r="B7" s="225"/>
      <c r="C7" s="226"/>
      <c r="D7" s="259" t="s">
        <v>32</v>
      </c>
      <c r="E7" s="226"/>
    </row>
    <row r="8" spans="1:28" x14ac:dyDescent="0.2">
      <c r="A8" s="249" t="s">
        <v>33</v>
      </c>
      <c r="B8" s="225"/>
      <c r="C8" s="226"/>
      <c r="D8" s="249">
        <v>8601029263</v>
      </c>
      <c r="E8" s="226"/>
      <c r="AB8" s="47" t="s">
        <v>62</v>
      </c>
    </row>
    <row r="9" spans="1:28" x14ac:dyDescent="0.2">
      <c r="A9" s="249" t="s">
        <v>34</v>
      </c>
      <c r="B9" s="225"/>
      <c r="C9" s="226"/>
      <c r="D9" s="249">
        <v>860101001</v>
      </c>
      <c r="E9" s="226"/>
    </row>
    <row r="10" spans="1:28" x14ac:dyDescent="0.2">
      <c r="A10" s="249" t="s">
        <v>35</v>
      </c>
      <c r="B10" s="225"/>
      <c r="C10" s="226"/>
      <c r="D10" s="250">
        <v>71131000000</v>
      </c>
      <c r="E10" s="226"/>
    </row>
    <row r="11" spans="1:28" x14ac:dyDescent="0.2">
      <c r="AA11" s="47" t="s">
        <v>62</v>
      </c>
    </row>
    <row r="12" spans="1:28" x14ac:dyDescent="0.2">
      <c r="A12" s="272" t="s">
        <v>0</v>
      </c>
      <c r="B12" s="269" t="s">
        <v>1</v>
      </c>
      <c r="C12" s="269" t="s">
        <v>2</v>
      </c>
      <c r="D12" s="249" t="s">
        <v>24</v>
      </c>
      <c r="E12" s="225"/>
      <c r="F12" s="225"/>
      <c r="G12" s="225"/>
      <c r="H12" s="225"/>
      <c r="I12" s="225"/>
      <c r="J12" s="225"/>
      <c r="K12" s="225"/>
      <c r="L12" s="225"/>
      <c r="M12" s="226"/>
      <c r="N12" s="269" t="s">
        <v>15</v>
      </c>
      <c r="O12" s="269" t="s">
        <v>16</v>
      </c>
      <c r="P12" s="269" t="s">
        <v>18</v>
      </c>
      <c r="Q12" s="269" t="s">
        <v>100</v>
      </c>
      <c r="R12" s="269" t="s">
        <v>20</v>
      </c>
      <c r="S12" s="269" t="s">
        <v>21</v>
      </c>
      <c r="T12" s="269" t="s">
        <v>101</v>
      </c>
      <c r="U12" s="269" t="s">
        <v>23</v>
      </c>
    </row>
    <row r="13" spans="1:28" ht="73.5" customHeight="1" x14ac:dyDescent="0.2">
      <c r="A13" s="273"/>
      <c r="B13" s="270"/>
      <c r="C13" s="270"/>
      <c r="D13" s="269" t="s">
        <v>3</v>
      </c>
      <c r="E13" s="269" t="s">
        <v>4</v>
      </c>
      <c r="F13" s="249" t="s">
        <v>5</v>
      </c>
      <c r="G13" s="226"/>
      <c r="H13" s="272" t="s">
        <v>8</v>
      </c>
      <c r="I13" s="249" t="s">
        <v>9</v>
      </c>
      <c r="J13" s="226"/>
      <c r="K13" s="269" t="s">
        <v>11</v>
      </c>
      <c r="L13" s="249" t="s">
        <v>12</v>
      </c>
      <c r="M13" s="226"/>
      <c r="N13" s="270"/>
      <c r="O13" s="271"/>
      <c r="P13" s="271"/>
      <c r="Q13" s="270"/>
      <c r="R13" s="270"/>
      <c r="S13" s="270"/>
      <c r="T13" s="270"/>
      <c r="U13" s="270"/>
      <c r="Z13" s="47" t="s">
        <v>62</v>
      </c>
    </row>
    <row r="14" spans="1:28" ht="81.75" customHeight="1" x14ac:dyDescent="0.2">
      <c r="A14" s="274"/>
      <c r="B14" s="271"/>
      <c r="C14" s="271"/>
      <c r="D14" s="275"/>
      <c r="E14" s="275"/>
      <c r="F14" s="29" t="s">
        <v>6</v>
      </c>
      <c r="G14" s="29" t="s">
        <v>7</v>
      </c>
      <c r="H14" s="242"/>
      <c r="I14" s="150" t="s">
        <v>10</v>
      </c>
      <c r="J14" s="150" t="s">
        <v>7</v>
      </c>
      <c r="K14" s="275"/>
      <c r="L14" s="150" t="s">
        <v>13</v>
      </c>
      <c r="M14" s="150" t="s">
        <v>14</v>
      </c>
      <c r="N14" s="271"/>
      <c r="O14" s="150" t="s">
        <v>17</v>
      </c>
      <c r="P14" s="150" t="s">
        <v>17</v>
      </c>
      <c r="Q14" s="271"/>
      <c r="R14" s="271"/>
      <c r="S14" s="271"/>
      <c r="T14" s="271"/>
      <c r="U14" s="271"/>
    </row>
    <row r="15" spans="1:28" x14ac:dyDescent="0.2">
      <c r="A15" s="150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  <c r="H15" s="150">
        <v>8</v>
      </c>
      <c r="I15" s="150">
        <v>9</v>
      </c>
      <c r="J15" s="150">
        <v>10</v>
      </c>
      <c r="K15" s="150">
        <v>11</v>
      </c>
      <c r="L15" s="150">
        <v>12</v>
      </c>
      <c r="M15" s="150">
        <v>13</v>
      </c>
      <c r="N15" s="150">
        <v>14</v>
      </c>
      <c r="O15" s="150">
        <v>15</v>
      </c>
      <c r="P15" s="150">
        <v>16</v>
      </c>
      <c r="Q15" s="150">
        <v>17</v>
      </c>
      <c r="R15" s="150">
        <v>18</v>
      </c>
      <c r="S15" s="150">
        <v>19</v>
      </c>
      <c r="T15" s="150">
        <v>20</v>
      </c>
      <c r="U15" s="150">
        <v>21</v>
      </c>
    </row>
    <row r="16" spans="1:28" ht="20.25" customHeight="1" x14ac:dyDescent="0.2">
      <c r="A16" s="262" t="s">
        <v>75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4"/>
      <c r="W16" s="114"/>
      <c r="X16" s="114"/>
    </row>
    <row r="17" spans="1:24" ht="99" customHeight="1" x14ac:dyDescent="0.2">
      <c r="A17" s="150">
        <v>90</v>
      </c>
      <c r="B17" s="41" t="s">
        <v>115</v>
      </c>
      <c r="C17" s="41" t="s">
        <v>119</v>
      </c>
      <c r="D17" s="42" t="s">
        <v>116</v>
      </c>
      <c r="E17" s="45" t="s">
        <v>493</v>
      </c>
      <c r="F17" s="45">
        <v>168</v>
      </c>
      <c r="G17" s="38" t="s">
        <v>48</v>
      </c>
      <c r="H17" s="39">
        <v>3793</v>
      </c>
      <c r="I17" s="43">
        <v>71100000000</v>
      </c>
      <c r="J17" s="36" t="s">
        <v>43</v>
      </c>
      <c r="K17" s="37">
        <v>15214865.66</v>
      </c>
      <c r="L17" s="44" t="s">
        <v>133</v>
      </c>
      <c r="M17" s="45" t="s">
        <v>117</v>
      </c>
      <c r="N17" s="27" t="s">
        <v>118</v>
      </c>
      <c r="O17" s="51" t="s">
        <v>40</v>
      </c>
      <c r="P17" s="63" t="s">
        <v>40</v>
      </c>
      <c r="Q17" s="150"/>
      <c r="R17" s="150"/>
      <c r="S17" s="150"/>
      <c r="T17" s="150"/>
      <c r="U17" s="150"/>
      <c r="V17" s="69" t="s">
        <v>367</v>
      </c>
      <c r="W17" s="27" t="s">
        <v>407</v>
      </c>
      <c r="X17" s="27" t="s">
        <v>412</v>
      </c>
    </row>
    <row r="18" spans="1:24" ht="48.75" customHeight="1" x14ac:dyDescent="0.2">
      <c r="A18" s="150">
        <v>91</v>
      </c>
      <c r="B18" s="41" t="s">
        <v>120</v>
      </c>
      <c r="C18" s="42" t="s">
        <v>121</v>
      </c>
      <c r="D18" s="42" t="s">
        <v>494</v>
      </c>
      <c r="E18" s="45" t="s">
        <v>370</v>
      </c>
      <c r="F18" s="46">
        <v>876</v>
      </c>
      <c r="G18" s="38" t="s">
        <v>48</v>
      </c>
      <c r="H18" s="39">
        <v>660</v>
      </c>
      <c r="I18" s="43">
        <v>71136000000</v>
      </c>
      <c r="J18" s="36" t="s">
        <v>495</v>
      </c>
      <c r="K18" s="37">
        <v>600600</v>
      </c>
      <c r="L18" s="44" t="s">
        <v>133</v>
      </c>
      <c r="M18" s="44" t="s">
        <v>133</v>
      </c>
      <c r="N18" s="27" t="s">
        <v>37</v>
      </c>
      <c r="O18" s="51" t="s">
        <v>38</v>
      </c>
      <c r="P18" s="63" t="s">
        <v>40</v>
      </c>
      <c r="Q18" s="150"/>
      <c r="R18" s="150"/>
      <c r="S18" s="150"/>
      <c r="T18" s="150"/>
      <c r="U18" s="150"/>
      <c r="V18" s="69" t="s">
        <v>367</v>
      </c>
      <c r="W18" s="27" t="s">
        <v>407</v>
      </c>
      <c r="X18" s="27" t="s">
        <v>407</v>
      </c>
    </row>
    <row r="19" spans="1:24" ht="20.25" customHeight="1" x14ac:dyDescent="0.2">
      <c r="A19" s="233" t="s">
        <v>76</v>
      </c>
      <c r="B19" s="233"/>
      <c r="C19" s="233"/>
      <c r="D19" s="233"/>
      <c r="E19" s="233"/>
      <c r="F19" s="233"/>
      <c r="G19" s="233"/>
      <c r="H19" s="233"/>
      <c r="I19" s="233"/>
      <c r="J19" s="233"/>
      <c r="K19" s="50">
        <f>SUM(K17:K18)</f>
        <v>15815465.66</v>
      </c>
      <c r="L19" s="249"/>
      <c r="M19" s="225"/>
      <c r="N19" s="225"/>
      <c r="O19" s="225"/>
      <c r="P19" s="226"/>
      <c r="Q19" s="150"/>
      <c r="R19" s="150"/>
      <c r="S19" s="150"/>
      <c r="T19" s="150"/>
      <c r="U19" s="150"/>
      <c r="W19" s="114"/>
      <c r="X19" s="114"/>
    </row>
    <row r="20" spans="1:24" ht="20.25" customHeight="1" x14ac:dyDescent="0.2">
      <c r="A20" s="262" t="s">
        <v>309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4"/>
      <c r="W20" s="27"/>
      <c r="X20" s="27"/>
    </row>
    <row r="21" spans="1:24" ht="58.5" customHeight="1" x14ac:dyDescent="0.2">
      <c r="A21" s="150">
        <v>92</v>
      </c>
      <c r="B21" s="96" t="s">
        <v>502</v>
      </c>
      <c r="C21" s="41" t="s">
        <v>503</v>
      </c>
      <c r="D21" s="42" t="s">
        <v>504</v>
      </c>
      <c r="E21" s="45" t="s">
        <v>505</v>
      </c>
      <c r="F21" s="45">
        <v>796</v>
      </c>
      <c r="G21" s="45" t="s">
        <v>45</v>
      </c>
      <c r="H21" s="27">
        <v>20</v>
      </c>
      <c r="I21" s="43">
        <v>71131000000</v>
      </c>
      <c r="J21" s="36" t="s">
        <v>41</v>
      </c>
      <c r="K21" s="37">
        <v>258333.33</v>
      </c>
      <c r="L21" s="27" t="s">
        <v>133</v>
      </c>
      <c r="M21" s="27" t="s">
        <v>135</v>
      </c>
      <c r="N21" s="27" t="s">
        <v>39</v>
      </c>
      <c r="O21" s="27" t="s">
        <v>40</v>
      </c>
      <c r="P21" s="27" t="s">
        <v>38</v>
      </c>
      <c r="Q21" s="150"/>
      <c r="R21" s="150"/>
      <c r="S21" s="150"/>
      <c r="T21" s="150"/>
      <c r="U21" s="27"/>
      <c r="V21" s="69" t="s">
        <v>387</v>
      </c>
      <c r="W21" s="27" t="s">
        <v>406</v>
      </c>
      <c r="X21" s="27" t="s">
        <v>413</v>
      </c>
    </row>
    <row r="22" spans="1:24" ht="20.25" customHeight="1" x14ac:dyDescent="0.2">
      <c r="A22" s="233" t="s">
        <v>310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50">
        <f>K21</f>
        <v>258333.33</v>
      </c>
      <c r="L22" s="249"/>
      <c r="M22" s="225"/>
      <c r="N22" s="225"/>
      <c r="O22" s="225"/>
      <c r="P22" s="226"/>
      <c r="Q22" s="150"/>
      <c r="R22" s="249"/>
      <c r="S22" s="225"/>
      <c r="T22" s="225"/>
      <c r="U22" s="226"/>
      <c r="W22" s="27"/>
      <c r="X22" s="27"/>
    </row>
    <row r="23" spans="1:24" ht="21" customHeight="1" x14ac:dyDescent="0.2">
      <c r="A23" s="262" t="s">
        <v>77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4"/>
      <c r="W23" s="27"/>
      <c r="X23" s="27"/>
    </row>
    <row r="24" spans="1:24" ht="50.25" customHeight="1" x14ac:dyDescent="0.2">
      <c r="A24" s="27">
        <v>93</v>
      </c>
      <c r="B24" s="41" t="s">
        <v>46</v>
      </c>
      <c r="C24" s="41" t="s">
        <v>47</v>
      </c>
      <c r="D24" s="42" t="s">
        <v>95</v>
      </c>
      <c r="E24" s="42" t="s">
        <v>96</v>
      </c>
      <c r="F24" s="45">
        <v>876</v>
      </c>
      <c r="G24" s="45" t="s">
        <v>61</v>
      </c>
      <c r="H24" s="43">
        <v>1</v>
      </c>
      <c r="I24" s="43">
        <v>71131000000</v>
      </c>
      <c r="J24" s="36" t="s">
        <v>41</v>
      </c>
      <c r="K24" s="37">
        <v>1946400</v>
      </c>
      <c r="L24" s="44" t="s">
        <v>133</v>
      </c>
      <c r="M24" s="44" t="s">
        <v>135</v>
      </c>
      <c r="N24" s="45" t="s">
        <v>39</v>
      </c>
      <c r="O24" s="45" t="s">
        <v>40</v>
      </c>
      <c r="P24" s="62" t="s">
        <v>40</v>
      </c>
      <c r="Q24" s="30"/>
      <c r="R24" s="150"/>
      <c r="S24" s="150"/>
      <c r="T24" s="150"/>
      <c r="U24" s="27"/>
      <c r="V24" s="69" t="s">
        <v>352</v>
      </c>
      <c r="W24" s="27" t="s">
        <v>407</v>
      </c>
      <c r="X24" s="27" t="s">
        <v>406</v>
      </c>
    </row>
    <row r="25" spans="1:24" ht="106.5" customHeight="1" x14ac:dyDescent="0.2">
      <c r="A25" s="27">
        <v>94</v>
      </c>
      <c r="B25" s="41" t="s">
        <v>46</v>
      </c>
      <c r="C25" s="41" t="s">
        <v>47</v>
      </c>
      <c r="D25" s="42" t="s">
        <v>95</v>
      </c>
      <c r="E25" s="45" t="s">
        <v>501</v>
      </c>
      <c r="F25" s="45">
        <v>796</v>
      </c>
      <c r="G25" s="45" t="s">
        <v>45</v>
      </c>
      <c r="H25" s="43">
        <v>2</v>
      </c>
      <c r="I25" s="43">
        <v>71131000000</v>
      </c>
      <c r="J25" s="36" t="s">
        <v>41</v>
      </c>
      <c r="K25" s="37">
        <v>175800</v>
      </c>
      <c r="L25" s="115" t="s">
        <v>133</v>
      </c>
      <c r="M25" s="115" t="s">
        <v>133</v>
      </c>
      <c r="N25" s="27" t="s">
        <v>37</v>
      </c>
      <c r="O25" s="45" t="s">
        <v>38</v>
      </c>
      <c r="P25" s="62" t="s">
        <v>40</v>
      </c>
      <c r="Q25" s="30"/>
      <c r="R25" s="150"/>
      <c r="S25" s="150"/>
      <c r="T25" s="150"/>
      <c r="U25" s="27"/>
      <c r="V25" s="69" t="s">
        <v>352</v>
      </c>
      <c r="W25" s="27" t="s">
        <v>411</v>
      </c>
      <c r="X25" s="27" t="s">
        <v>411</v>
      </c>
    </row>
    <row r="26" spans="1:24" ht="114.75" customHeight="1" x14ac:dyDescent="0.2">
      <c r="A26" s="27">
        <v>95</v>
      </c>
      <c r="B26" s="96" t="s">
        <v>221</v>
      </c>
      <c r="C26" s="41" t="s">
        <v>222</v>
      </c>
      <c r="D26" s="42" t="s">
        <v>507</v>
      </c>
      <c r="E26" s="151" t="s">
        <v>232</v>
      </c>
      <c r="F26" s="152">
        <v>876</v>
      </c>
      <c r="G26" s="153" t="s">
        <v>36</v>
      </c>
      <c r="H26" s="154">
        <v>1</v>
      </c>
      <c r="I26" s="154">
        <v>71131000000</v>
      </c>
      <c r="J26" s="155" t="s">
        <v>41</v>
      </c>
      <c r="K26" s="156">
        <v>4985432.1100000003</v>
      </c>
      <c r="L26" s="115" t="s">
        <v>133</v>
      </c>
      <c r="M26" s="115" t="s">
        <v>117</v>
      </c>
      <c r="N26" s="87" t="s">
        <v>39</v>
      </c>
      <c r="O26" s="152" t="s">
        <v>40</v>
      </c>
      <c r="P26" s="152" t="s">
        <v>38</v>
      </c>
      <c r="Q26" s="30"/>
      <c r="R26" s="150"/>
      <c r="S26" s="150"/>
      <c r="T26" s="150"/>
      <c r="U26" s="27"/>
      <c r="V26" s="69" t="s">
        <v>352</v>
      </c>
      <c r="W26" s="150" t="s">
        <v>406</v>
      </c>
      <c r="X26" s="150" t="s">
        <v>405</v>
      </c>
    </row>
    <row r="27" spans="1:24" ht="110.25" customHeight="1" x14ac:dyDescent="0.2">
      <c r="A27" s="27">
        <v>96</v>
      </c>
      <c r="B27" s="41" t="s">
        <v>46</v>
      </c>
      <c r="C27" s="41" t="s">
        <v>47</v>
      </c>
      <c r="D27" s="42" t="s">
        <v>508</v>
      </c>
      <c r="E27" s="45" t="s">
        <v>501</v>
      </c>
      <c r="F27" s="45">
        <v>796</v>
      </c>
      <c r="G27" s="45" t="s">
        <v>36</v>
      </c>
      <c r="H27" s="43">
        <v>1</v>
      </c>
      <c r="I27" s="43">
        <v>71131000000</v>
      </c>
      <c r="J27" s="36" t="s">
        <v>41</v>
      </c>
      <c r="K27" s="37">
        <v>640700</v>
      </c>
      <c r="L27" s="115" t="s">
        <v>133</v>
      </c>
      <c r="M27" s="115" t="s">
        <v>117</v>
      </c>
      <c r="N27" s="27" t="s">
        <v>39</v>
      </c>
      <c r="O27" s="45" t="s">
        <v>40</v>
      </c>
      <c r="P27" s="62" t="s">
        <v>40</v>
      </c>
      <c r="Q27" s="30"/>
      <c r="R27" s="150"/>
      <c r="S27" s="150"/>
      <c r="T27" s="150"/>
      <c r="U27" s="27"/>
      <c r="V27" s="69" t="s">
        <v>352</v>
      </c>
      <c r="W27" s="150" t="s">
        <v>406</v>
      </c>
      <c r="X27" s="150" t="s">
        <v>405</v>
      </c>
    </row>
    <row r="28" spans="1:24" ht="21" customHeight="1" x14ac:dyDescent="0.2">
      <c r="A28" s="265" t="s">
        <v>78</v>
      </c>
      <c r="B28" s="228"/>
      <c r="C28" s="228"/>
      <c r="D28" s="228"/>
      <c r="E28" s="228"/>
      <c r="F28" s="228"/>
      <c r="G28" s="228"/>
      <c r="H28" s="228"/>
      <c r="I28" s="228"/>
      <c r="J28" s="229"/>
      <c r="K28" s="97">
        <f>SUM(K24:K27)</f>
        <v>7748332.1100000003</v>
      </c>
      <c r="L28" s="249"/>
      <c r="M28" s="225"/>
      <c r="N28" s="225"/>
      <c r="O28" s="225"/>
      <c r="P28" s="226"/>
      <c r="Q28" s="150"/>
      <c r="R28" s="249"/>
      <c r="S28" s="225"/>
      <c r="T28" s="225"/>
      <c r="U28" s="226"/>
      <c r="W28" s="27"/>
      <c r="X28" s="27"/>
    </row>
    <row r="29" spans="1:24" ht="21" customHeight="1" x14ac:dyDescent="0.2">
      <c r="A29" s="262" t="s">
        <v>496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4"/>
      <c r="W29" s="27"/>
      <c r="X29" s="27"/>
    </row>
    <row r="30" spans="1:24" ht="73.5" customHeight="1" x14ac:dyDescent="0.2">
      <c r="A30" s="27">
        <v>97</v>
      </c>
      <c r="B30" s="41" t="s">
        <v>239</v>
      </c>
      <c r="C30" s="41" t="s">
        <v>240</v>
      </c>
      <c r="D30" s="42" t="s">
        <v>399</v>
      </c>
      <c r="E30" s="45" t="s">
        <v>259</v>
      </c>
      <c r="F30" s="45">
        <v>796</v>
      </c>
      <c r="G30" s="45" t="s">
        <v>45</v>
      </c>
      <c r="H30" s="43">
        <v>1</v>
      </c>
      <c r="I30" s="43">
        <v>71131000000</v>
      </c>
      <c r="J30" s="36" t="s">
        <v>41</v>
      </c>
      <c r="K30" s="37">
        <v>18979685.420000002</v>
      </c>
      <c r="L30" s="44" t="s">
        <v>133</v>
      </c>
      <c r="M30" s="115" t="s">
        <v>135</v>
      </c>
      <c r="N30" s="45" t="s">
        <v>39</v>
      </c>
      <c r="O30" s="46" t="s">
        <v>40</v>
      </c>
      <c r="P30" s="46" t="s">
        <v>38</v>
      </c>
      <c r="Q30" s="27"/>
      <c r="R30" s="27"/>
      <c r="S30" s="27"/>
      <c r="T30" s="27"/>
      <c r="U30" s="27"/>
      <c r="V30" s="69" t="s">
        <v>352</v>
      </c>
      <c r="W30" s="27" t="s">
        <v>407</v>
      </c>
      <c r="X30" s="27" t="s">
        <v>419</v>
      </c>
    </row>
    <row r="31" spans="1:24" ht="60.75" customHeight="1" x14ac:dyDescent="0.2">
      <c r="A31" s="27">
        <v>98</v>
      </c>
      <c r="B31" s="41" t="s">
        <v>239</v>
      </c>
      <c r="C31" s="41" t="s">
        <v>240</v>
      </c>
      <c r="D31" s="42" t="s">
        <v>400</v>
      </c>
      <c r="E31" s="45" t="s">
        <v>256</v>
      </c>
      <c r="F31" s="45">
        <v>796</v>
      </c>
      <c r="G31" s="38" t="s">
        <v>509</v>
      </c>
      <c r="H31" s="39">
        <v>2</v>
      </c>
      <c r="I31" s="43">
        <v>71131000000</v>
      </c>
      <c r="J31" s="36" t="s">
        <v>510</v>
      </c>
      <c r="K31" s="37">
        <v>12350111.699999999</v>
      </c>
      <c r="L31" s="115" t="s">
        <v>133</v>
      </c>
      <c r="M31" s="45" t="s">
        <v>117</v>
      </c>
      <c r="N31" s="27" t="s">
        <v>39</v>
      </c>
      <c r="O31" s="152" t="s">
        <v>40</v>
      </c>
      <c r="P31" s="152" t="s">
        <v>38</v>
      </c>
      <c r="Q31" s="27"/>
      <c r="R31" s="27"/>
      <c r="S31" s="27"/>
      <c r="T31" s="27"/>
      <c r="U31" s="27"/>
      <c r="V31" s="69" t="s">
        <v>352</v>
      </c>
      <c r="W31" s="150" t="s">
        <v>406</v>
      </c>
      <c r="X31" s="150" t="s">
        <v>412</v>
      </c>
    </row>
    <row r="32" spans="1:24" ht="21" customHeight="1" x14ac:dyDescent="0.2">
      <c r="A32" s="265" t="s">
        <v>497</v>
      </c>
      <c r="B32" s="228"/>
      <c r="C32" s="228"/>
      <c r="D32" s="228"/>
      <c r="E32" s="228"/>
      <c r="F32" s="228"/>
      <c r="G32" s="228"/>
      <c r="H32" s="228"/>
      <c r="I32" s="228"/>
      <c r="J32" s="229"/>
      <c r="K32" s="50">
        <f>SUM(K30:K31)</f>
        <v>31329797.120000001</v>
      </c>
      <c r="L32" s="249"/>
      <c r="M32" s="225"/>
      <c r="N32" s="225"/>
      <c r="O32" s="225"/>
      <c r="P32" s="226"/>
      <c r="Q32" s="27"/>
      <c r="R32" s="27"/>
      <c r="S32" s="27"/>
      <c r="T32" s="27"/>
      <c r="U32" s="27"/>
      <c r="W32" s="27"/>
      <c r="X32" s="27"/>
    </row>
    <row r="33" spans="1:24" ht="21" customHeight="1" x14ac:dyDescent="0.2">
      <c r="A33" s="262" t="s">
        <v>181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4"/>
      <c r="W33" s="27"/>
      <c r="X33" s="27"/>
    </row>
    <row r="34" spans="1:24" ht="48.75" customHeight="1" x14ac:dyDescent="0.2">
      <c r="A34" s="27">
        <v>99</v>
      </c>
      <c r="B34" s="41" t="s">
        <v>183</v>
      </c>
      <c r="C34" s="41" t="s">
        <v>183</v>
      </c>
      <c r="D34" s="42" t="s">
        <v>347</v>
      </c>
      <c r="E34" s="45" t="s">
        <v>348</v>
      </c>
      <c r="F34" s="39">
        <v>839</v>
      </c>
      <c r="G34" s="38" t="s">
        <v>98</v>
      </c>
      <c r="H34" s="39">
        <v>1</v>
      </c>
      <c r="I34" s="43">
        <v>71100000000</v>
      </c>
      <c r="J34" s="36" t="s">
        <v>43</v>
      </c>
      <c r="K34" s="30">
        <v>442000</v>
      </c>
      <c r="L34" s="44" t="s">
        <v>133</v>
      </c>
      <c r="M34" s="44" t="s">
        <v>133</v>
      </c>
      <c r="N34" s="150" t="s">
        <v>39</v>
      </c>
      <c r="O34" s="150" t="s">
        <v>40</v>
      </c>
      <c r="P34" s="150" t="s">
        <v>38</v>
      </c>
      <c r="Q34" s="150"/>
      <c r="R34" s="150"/>
      <c r="S34" s="150"/>
      <c r="T34" s="150"/>
      <c r="U34" s="27"/>
      <c r="V34" s="69" t="s">
        <v>346</v>
      </c>
      <c r="W34" s="27" t="s">
        <v>407</v>
      </c>
      <c r="X34" s="27" t="s">
        <v>406</v>
      </c>
    </row>
    <row r="35" spans="1:24" ht="21" customHeight="1" x14ac:dyDescent="0.2">
      <c r="A35" s="265" t="s">
        <v>182</v>
      </c>
      <c r="B35" s="228"/>
      <c r="C35" s="228"/>
      <c r="D35" s="228"/>
      <c r="E35" s="228"/>
      <c r="F35" s="228"/>
      <c r="G35" s="228"/>
      <c r="H35" s="228"/>
      <c r="I35" s="228"/>
      <c r="J35" s="229"/>
      <c r="K35" s="50">
        <f>K34</f>
        <v>442000</v>
      </c>
      <c r="L35" s="249"/>
      <c r="M35" s="225"/>
      <c r="N35" s="225"/>
      <c r="O35" s="225"/>
      <c r="P35" s="226"/>
      <c r="Q35" s="150"/>
      <c r="R35" s="249"/>
      <c r="S35" s="225"/>
      <c r="T35" s="225"/>
      <c r="U35" s="226"/>
      <c r="W35" s="27"/>
      <c r="X35" s="27"/>
    </row>
    <row r="36" spans="1:24" ht="21" customHeight="1" x14ac:dyDescent="0.2">
      <c r="A36" s="262" t="s">
        <v>67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4"/>
      <c r="W36" s="27"/>
      <c r="X36" s="27"/>
    </row>
    <row r="37" spans="1:24" ht="62.25" customHeight="1" x14ac:dyDescent="0.2">
      <c r="A37" s="27">
        <v>100</v>
      </c>
      <c r="B37" s="98" t="s">
        <v>115</v>
      </c>
      <c r="C37" s="98" t="s">
        <v>230</v>
      </c>
      <c r="D37" s="99" t="s">
        <v>322</v>
      </c>
      <c r="E37" s="46" t="s">
        <v>231</v>
      </c>
      <c r="F37" s="100">
        <v>876</v>
      </c>
      <c r="G37" s="45" t="s">
        <v>36</v>
      </c>
      <c r="H37" s="43">
        <v>1</v>
      </c>
      <c r="I37" s="43">
        <v>71100000000</v>
      </c>
      <c r="J37" s="36" t="s">
        <v>43</v>
      </c>
      <c r="K37" s="101">
        <v>1802640</v>
      </c>
      <c r="L37" s="102" t="s">
        <v>133</v>
      </c>
      <c r="M37" s="102" t="s">
        <v>117</v>
      </c>
      <c r="N37" s="102" t="s">
        <v>39</v>
      </c>
      <c r="O37" s="102" t="s">
        <v>40</v>
      </c>
      <c r="P37" s="103" t="s">
        <v>40</v>
      </c>
      <c r="Q37" s="104"/>
      <c r="R37" s="51"/>
      <c r="S37" s="51"/>
      <c r="T37" s="51"/>
      <c r="U37" s="105"/>
      <c r="V37" s="69" t="s">
        <v>387</v>
      </c>
      <c r="W37" s="27" t="s">
        <v>407</v>
      </c>
      <c r="X37" s="27" t="s">
        <v>412</v>
      </c>
    </row>
    <row r="38" spans="1:24" ht="21" customHeight="1" x14ac:dyDescent="0.2">
      <c r="A38" s="265" t="s">
        <v>68</v>
      </c>
      <c r="B38" s="228"/>
      <c r="C38" s="228"/>
      <c r="D38" s="228"/>
      <c r="E38" s="228"/>
      <c r="F38" s="228"/>
      <c r="G38" s="228"/>
      <c r="H38" s="228"/>
      <c r="I38" s="228"/>
      <c r="J38" s="229"/>
      <c r="K38" s="97">
        <f>K37</f>
        <v>1802640</v>
      </c>
      <c r="L38" s="249"/>
      <c r="M38" s="225"/>
      <c r="N38" s="225"/>
      <c r="O38" s="225"/>
      <c r="P38" s="226"/>
      <c r="Q38" s="150"/>
      <c r="R38" s="249"/>
      <c r="S38" s="225"/>
      <c r="T38" s="225"/>
      <c r="U38" s="226"/>
      <c r="W38" s="27"/>
      <c r="X38" s="27"/>
    </row>
    <row r="39" spans="1:24" ht="21" customHeight="1" x14ac:dyDescent="0.2">
      <c r="A39" s="262" t="s">
        <v>113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W39" s="27"/>
      <c r="X39" s="27"/>
    </row>
    <row r="40" spans="1:24" ht="141.75" customHeight="1" x14ac:dyDescent="0.2">
      <c r="A40" s="27">
        <v>102</v>
      </c>
      <c r="B40" s="41" t="s">
        <v>397</v>
      </c>
      <c r="C40" s="41" t="s">
        <v>93</v>
      </c>
      <c r="D40" s="27" t="s">
        <v>500</v>
      </c>
      <c r="E40" s="45" t="s">
        <v>94</v>
      </c>
      <c r="F40" s="38">
        <v>876</v>
      </c>
      <c r="G40" s="39" t="s">
        <v>110</v>
      </c>
      <c r="H40" s="39">
        <v>1</v>
      </c>
      <c r="I40" s="43">
        <v>71131000000</v>
      </c>
      <c r="J40" s="36" t="s">
        <v>41</v>
      </c>
      <c r="K40" s="37">
        <v>495600</v>
      </c>
      <c r="L40" s="44" t="s">
        <v>133</v>
      </c>
      <c r="M40" s="45" t="s">
        <v>123</v>
      </c>
      <c r="N40" s="27" t="s">
        <v>112</v>
      </c>
      <c r="O40" s="51" t="s">
        <v>40</v>
      </c>
      <c r="P40" s="63" t="s">
        <v>40</v>
      </c>
      <c r="Q40" s="37">
        <v>495600</v>
      </c>
      <c r="R40" s="27"/>
      <c r="S40" s="27"/>
      <c r="T40" s="27"/>
      <c r="U40" s="27"/>
      <c r="V40" s="69" t="s">
        <v>391</v>
      </c>
      <c r="W40" s="27" t="s">
        <v>411</v>
      </c>
      <c r="X40" s="27" t="s">
        <v>410</v>
      </c>
    </row>
    <row r="41" spans="1:24" ht="21" customHeight="1" x14ac:dyDescent="0.2">
      <c r="A41" s="265" t="s">
        <v>114</v>
      </c>
      <c r="B41" s="228"/>
      <c r="C41" s="228"/>
      <c r="D41" s="228"/>
      <c r="E41" s="228"/>
      <c r="F41" s="228"/>
      <c r="G41" s="228"/>
      <c r="H41" s="228"/>
      <c r="I41" s="228"/>
      <c r="J41" s="229"/>
      <c r="K41" s="50">
        <f>K40</f>
        <v>495600</v>
      </c>
      <c r="L41" s="249"/>
      <c r="M41" s="225"/>
      <c r="N41" s="225"/>
      <c r="O41" s="225"/>
      <c r="P41" s="226"/>
      <c r="Q41" s="27"/>
      <c r="R41" s="27"/>
      <c r="S41" s="27"/>
      <c r="T41" s="27"/>
      <c r="U41" s="27"/>
      <c r="W41" s="27"/>
      <c r="X41" s="27"/>
    </row>
    <row r="42" spans="1:24" ht="21" customHeight="1" x14ac:dyDescent="0.2">
      <c r="A42" s="262" t="s">
        <v>82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4"/>
      <c r="W42" s="27"/>
      <c r="X42" s="27"/>
    </row>
    <row r="43" spans="1:24" ht="48.75" customHeight="1" x14ac:dyDescent="0.2">
      <c r="A43" s="27">
        <v>103</v>
      </c>
      <c r="B43" s="41" t="s">
        <v>120</v>
      </c>
      <c r="C43" s="41" t="s">
        <v>121</v>
      </c>
      <c r="D43" s="42" t="s">
        <v>171</v>
      </c>
      <c r="E43" s="42" t="s">
        <v>172</v>
      </c>
      <c r="F43" s="45">
        <v>168</v>
      </c>
      <c r="G43" s="38" t="s">
        <v>48</v>
      </c>
      <c r="H43" s="39">
        <v>900</v>
      </c>
      <c r="I43" s="43">
        <v>71112000010</v>
      </c>
      <c r="J43" s="36" t="s">
        <v>173</v>
      </c>
      <c r="K43" s="37">
        <v>2248345</v>
      </c>
      <c r="L43" s="44" t="s">
        <v>133</v>
      </c>
      <c r="M43" s="115" t="s">
        <v>450</v>
      </c>
      <c r="N43" s="150" t="s">
        <v>37</v>
      </c>
      <c r="O43" s="150" t="s">
        <v>38</v>
      </c>
      <c r="P43" s="150" t="s">
        <v>38</v>
      </c>
      <c r="Q43" s="37">
        <v>1498896.33</v>
      </c>
      <c r="R43" s="27"/>
      <c r="S43" s="27"/>
      <c r="T43" s="27"/>
      <c r="U43" s="27"/>
      <c r="V43" s="69" t="s">
        <v>492</v>
      </c>
      <c r="W43" s="27" t="s">
        <v>407</v>
      </c>
      <c r="X43" s="27" t="s">
        <v>411</v>
      </c>
    </row>
    <row r="44" spans="1:24" ht="48.75" customHeight="1" x14ac:dyDescent="0.2">
      <c r="A44" s="27">
        <v>104</v>
      </c>
      <c r="B44" s="41" t="s">
        <v>120</v>
      </c>
      <c r="C44" s="41" t="s">
        <v>121</v>
      </c>
      <c r="D44" s="42" t="s">
        <v>171</v>
      </c>
      <c r="E44" s="42" t="s">
        <v>172</v>
      </c>
      <c r="F44" s="45">
        <v>168</v>
      </c>
      <c r="G44" s="38" t="s">
        <v>48</v>
      </c>
      <c r="H44" s="39">
        <v>500</v>
      </c>
      <c r="I44" s="43">
        <v>71119000013</v>
      </c>
      <c r="J44" s="36" t="s">
        <v>180</v>
      </c>
      <c r="K44" s="37">
        <v>1239995</v>
      </c>
      <c r="L44" s="44" t="s">
        <v>133</v>
      </c>
      <c r="M44" s="44" t="s">
        <v>421</v>
      </c>
      <c r="N44" s="150" t="s">
        <v>37</v>
      </c>
      <c r="O44" s="150" t="s">
        <v>38</v>
      </c>
      <c r="P44" s="150" t="s">
        <v>38</v>
      </c>
      <c r="Q44" s="37"/>
      <c r="R44" s="27"/>
      <c r="S44" s="27"/>
      <c r="T44" s="27"/>
      <c r="U44" s="27"/>
      <c r="V44" s="69" t="s">
        <v>492</v>
      </c>
      <c r="W44" s="150" t="s">
        <v>406</v>
      </c>
      <c r="X44" s="150" t="s">
        <v>506</v>
      </c>
    </row>
    <row r="45" spans="1:24" ht="21" customHeight="1" x14ac:dyDescent="0.2">
      <c r="A45" s="265" t="s">
        <v>83</v>
      </c>
      <c r="B45" s="228"/>
      <c r="C45" s="228"/>
      <c r="D45" s="228"/>
      <c r="E45" s="228"/>
      <c r="F45" s="228"/>
      <c r="G45" s="228"/>
      <c r="H45" s="228"/>
      <c r="I45" s="228"/>
      <c r="J45" s="229"/>
      <c r="K45" s="50">
        <f>SUM(K43:K44)</f>
        <v>3488340</v>
      </c>
      <c r="L45" s="249"/>
      <c r="M45" s="225"/>
      <c r="N45" s="225"/>
      <c r="O45" s="225"/>
      <c r="P45" s="226"/>
      <c r="Q45" s="27"/>
      <c r="R45" s="27"/>
      <c r="S45" s="27"/>
      <c r="T45" s="27"/>
      <c r="U45" s="27"/>
      <c r="W45" s="27"/>
      <c r="X45" s="27"/>
    </row>
    <row r="46" spans="1:24" ht="20.25" customHeight="1" x14ac:dyDescent="0.2">
      <c r="A46" s="262" t="s">
        <v>154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4"/>
      <c r="W46" s="27"/>
      <c r="X46" s="27"/>
    </row>
    <row r="47" spans="1:24" ht="86.25" customHeight="1" x14ac:dyDescent="0.2">
      <c r="A47" s="27">
        <v>105</v>
      </c>
      <c r="B47" s="41" t="s">
        <v>158</v>
      </c>
      <c r="C47" s="41" t="s">
        <v>307</v>
      </c>
      <c r="D47" s="42" t="s">
        <v>159</v>
      </c>
      <c r="E47" s="42" t="s">
        <v>160</v>
      </c>
      <c r="F47" s="46">
        <v>876</v>
      </c>
      <c r="G47" s="38" t="s">
        <v>146</v>
      </c>
      <c r="H47" s="39">
        <v>1</v>
      </c>
      <c r="I47" s="43">
        <v>71131000000</v>
      </c>
      <c r="J47" s="36" t="s">
        <v>41</v>
      </c>
      <c r="K47" s="37">
        <v>132000</v>
      </c>
      <c r="L47" s="44" t="s">
        <v>133</v>
      </c>
      <c r="M47" s="106" t="s">
        <v>117</v>
      </c>
      <c r="N47" s="27" t="s">
        <v>39</v>
      </c>
      <c r="O47" s="51" t="s">
        <v>40</v>
      </c>
      <c r="P47" s="63" t="s">
        <v>40</v>
      </c>
      <c r="Q47" s="150"/>
      <c r="R47" s="150"/>
      <c r="S47" s="150"/>
      <c r="T47" s="150"/>
      <c r="U47" s="150"/>
      <c r="V47" s="69" t="s">
        <v>374</v>
      </c>
      <c r="W47" s="27" t="s">
        <v>407</v>
      </c>
      <c r="X47" s="27" t="s">
        <v>405</v>
      </c>
    </row>
    <row r="48" spans="1:24" ht="20.25" customHeight="1" x14ac:dyDescent="0.2">
      <c r="A48" s="265" t="s">
        <v>471</v>
      </c>
      <c r="B48" s="228"/>
      <c r="C48" s="228"/>
      <c r="D48" s="228"/>
      <c r="E48" s="228"/>
      <c r="F48" s="228"/>
      <c r="G48" s="228"/>
      <c r="H48" s="228"/>
      <c r="I48" s="228"/>
      <c r="J48" s="229"/>
      <c r="K48" s="50">
        <f>K47</f>
        <v>132000</v>
      </c>
      <c r="L48" s="249"/>
      <c r="M48" s="225"/>
      <c r="N48" s="225"/>
      <c r="O48" s="225"/>
      <c r="P48" s="226"/>
      <c r="Q48" s="150"/>
      <c r="R48" s="150"/>
      <c r="S48" s="150"/>
      <c r="T48" s="150"/>
      <c r="U48" s="150"/>
      <c r="W48" s="27"/>
      <c r="X48" s="27"/>
    </row>
    <row r="49" spans="1:24" ht="20.25" customHeight="1" x14ac:dyDescent="0.2">
      <c r="A49" s="262" t="s">
        <v>328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4"/>
      <c r="W49" s="27"/>
      <c r="X49" s="27"/>
    </row>
    <row r="50" spans="1:24" ht="75" customHeight="1" x14ac:dyDescent="0.2">
      <c r="A50" s="27">
        <v>106</v>
      </c>
      <c r="B50" s="27" t="s">
        <v>166</v>
      </c>
      <c r="C50" s="27" t="s">
        <v>167</v>
      </c>
      <c r="D50" s="27" t="s">
        <v>168</v>
      </c>
      <c r="E50" s="27" t="s">
        <v>169</v>
      </c>
      <c r="F50" s="46">
        <v>876</v>
      </c>
      <c r="G50" s="38" t="s">
        <v>36</v>
      </c>
      <c r="H50" s="39">
        <v>1</v>
      </c>
      <c r="I50" s="43">
        <v>71131000000</v>
      </c>
      <c r="J50" s="36" t="s">
        <v>41</v>
      </c>
      <c r="K50" s="37">
        <v>424759.46</v>
      </c>
      <c r="L50" s="27" t="s">
        <v>133</v>
      </c>
      <c r="M50" s="27" t="s">
        <v>170</v>
      </c>
      <c r="N50" s="27" t="s">
        <v>118</v>
      </c>
      <c r="O50" s="150" t="s">
        <v>40</v>
      </c>
      <c r="P50" s="150" t="s">
        <v>38</v>
      </c>
      <c r="Q50" s="23"/>
      <c r="R50" s="150"/>
      <c r="S50" s="150"/>
      <c r="T50" s="150"/>
      <c r="U50" s="27"/>
      <c r="V50" s="69" t="s">
        <v>351</v>
      </c>
      <c r="W50" s="27" t="s">
        <v>406</v>
      </c>
      <c r="X50" s="70" t="s">
        <v>418</v>
      </c>
    </row>
    <row r="51" spans="1:24" ht="20.25" customHeight="1" x14ac:dyDescent="0.2">
      <c r="A51" s="265" t="s">
        <v>329</v>
      </c>
      <c r="B51" s="230"/>
      <c r="C51" s="230"/>
      <c r="D51" s="230"/>
      <c r="E51" s="230"/>
      <c r="F51" s="230"/>
      <c r="G51" s="230"/>
      <c r="H51" s="230"/>
      <c r="I51" s="230"/>
      <c r="J51" s="230"/>
      <c r="K51" s="107">
        <f>K50</f>
        <v>424759.46</v>
      </c>
      <c r="L51" s="249"/>
      <c r="M51" s="225"/>
      <c r="N51" s="225"/>
      <c r="O51" s="225"/>
      <c r="P51" s="226"/>
      <c r="Q51" s="150"/>
      <c r="R51" s="249"/>
      <c r="S51" s="225"/>
      <c r="T51" s="225"/>
      <c r="U51" s="226"/>
      <c r="W51" s="27"/>
      <c r="X51" s="27"/>
    </row>
    <row r="52" spans="1:24" ht="21" customHeight="1" x14ac:dyDescent="0.2">
      <c r="A52" s="262" t="s">
        <v>63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4"/>
      <c r="W52" s="27"/>
      <c r="X52" s="27"/>
    </row>
    <row r="53" spans="1:24" ht="144.75" customHeight="1" x14ac:dyDescent="0.2">
      <c r="A53" s="27">
        <v>110</v>
      </c>
      <c r="B53" s="41" t="s">
        <v>487</v>
      </c>
      <c r="C53" s="41" t="s">
        <v>488</v>
      </c>
      <c r="D53" s="27" t="s">
        <v>489</v>
      </c>
      <c r="E53" s="27" t="s">
        <v>498</v>
      </c>
      <c r="F53" s="39">
        <v>839</v>
      </c>
      <c r="G53" s="27" t="s">
        <v>98</v>
      </c>
      <c r="H53" s="27">
        <v>1</v>
      </c>
      <c r="I53" s="43">
        <v>71121656000</v>
      </c>
      <c r="J53" s="36" t="s">
        <v>490</v>
      </c>
      <c r="K53" s="37">
        <v>4225878.67</v>
      </c>
      <c r="L53" s="150" t="s">
        <v>133</v>
      </c>
      <c r="M53" s="45" t="s">
        <v>135</v>
      </c>
      <c r="N53" s="150" t="s">
        <v>39</v>
      </c>
      <c r="O53" s="150" t="s">
        <v>40</v>
      </c>
      <c r="P53" s="87" t="s">
        <v>38</v>
      </c>
      <c r="Q53" s="116"/>
      <c r="R53" s="105"/>
      <c r="S53" s="105"/>
      <c r="T53" s="105"/>
      <c r="U53" s="27"/>
      <c r="V53" s="69" t="s">
        <v>395</v>
      </c>
      <c r="W53" s="150" t="s">
        <v>406</v>
      </c>
      <c r="X53" s="150" t="s">
        <v>419</v>
      </c>
    </row>
    <row r="54" spans="1:24" ht="138.75" customHeight="1" x14ac:dyDescent="0.2">
      <c r="A54" s="27">
        <v>111</v>
      </c>
      <c r="B54" s="41" t="s">
        <v>483</v>
      </c>
      <c r="C54" s="41" t="s">
        <v>478</v>
      </c>
      <c r="D54" s="27" t="s">
        <v>479</v>
      </c>
      <c r="E54" s="27" t="s">
        <v>498</v>
      </c>
      <c r="F54" s="45">
        <v>796</v>
      </c>
      <c r="G54" s="27" t="s">
        <v>263</v>
      </c>
      <c r="H54" s="27">
        <v>10</v>
      </c>
      <c r="I54" s="43">
        <v>71131000000</v>
      </c>
      <c r="J54" s="36" t="s">
        <v>41</v>
      </c>
      <c r="K54" s="37">
        <v>331300</v>
      </c>
      <c r="L54" s="150" t="s">
        <v>133</v>
      </c>
      <c r="M54" s="150" t="s">
        <v>117</v>
      </c>
      <c r="N54" s="150" t="s">
        <v>44</v>
      </c>
      <c r="O54" s="150" t="s">
        <v>40</v>
      </c>
      <c r="P54" s="59" t="s">
        <v>40</v>
      </c>
      <c r="Q54" s="116"/>
      <c r="R54" s="105"/>
      <c r="S54" s="105"/>
      <c r="T54" s="105"/>
      <c r="U54" s="27"/>
      <c r="V54" s="69" t="s">
        <v>395</v>
      </c>
      <c r="W54" s="150" t="s">
        <v>406</v>
      </c>
      <c r="X54" s="150" t="s">
        <v>405</v>
      </c>
    </row>
    <row r="55" spans="1:24" ht="126.75" customHeight="1" x14ac:dyDescent="0.2">
      <c r="A55" s="27">
        <v>112</v>
      </c>
      <c r="B55" s="110" t="s">
        <v>268</v>
      </c>
      <c r="C55" s="41" t="s">
        <v>268</v>
      </c>
      <c r="D55" s="41" t="s">
        <v>403</v>
      </c>
      <c r="E55" s="45" t="s">
        <v>232</v>
      </c>
      <c r="F55" s="45">
        <v>796</v>
      </c>
      <c r="G55" s="38" t="s">
        <v>45</v>
      </c>
      <c r="H55" s="39">
        <v>4</v>
      </c>
      <c r="I55" s="43">
        <v>71116000020</v>
      </c>
      <c r="J55" s="36" t="s">
        <v>511</v>
      </c>
      <c r="K55" s="37">
        <v>2892604</v>
      </c>
      <c r="L55" s="150" t="s">
        <v>133</v>
      </c>
      <c r="M55" s="44" t="s">
        <v>117</v>
      </c>
      <c r="N55" s="150" t="s">
        <v>39</v>
      </c>
      <c r="O55" s="45" t="s">
        <v>40</v>
      </c>
      <c r="P55" s="45" t="s">
        <v>38</v>
      </c>
      <c r="Q55" s="116"/>
      <c r="R55" s="105"/>
      <c r="S55" s="105"/>
      <c r="T55" s="105"/>
      <c r="U55" s="27"/>
      <c r="V55" s="69" t="s">
        <v>395</v>
      </c>
      <c r="W55" s="150" t="s">
        <v>406</v>
      </c>
      <c r="X55" s="150" t="s">
        <v>416</v>
      </c>
    </row>
    <row r="56" spans="1:24" ht="21" customHeight="1" x14ac:dyDescent="0.2">
      <c r="A56" s="265" t="s">
        <v>79</v>
      </c>
      <c r="B56" s="228"/>
      <c r="C56" s="228"/>
      <c r="D56" s="228"/>
      <c r="E56" s="228"/>
      <c r="F56" s="228"/>
      <c r="G56" s="228"/>
      <c r="H56" s="228"/>
      <c r="I56" s="228"/>
      <c r="J56" s="229"/>
      <c r="K56" s="107">
        <f>SUM(K53:K55)</f>
        <v>7449782.6699999999</v>
      </c>
      <c r="L56" s="249"/>
      <c r="M56" s="225"/>
      <c r="N56" s="225"/>
      <c r="O56" s="225"/>
      <c r="P56" s="226"/>
      <c r="Q56" s="150"/>
      <c r="R56" s="150"/>
      <c r="S56" s="111"/>
      <c r="T56" s="111"/>
      <c r="U56" s="150"/>
    </row>
    <row r="57" spans="1:24" ht="21" customHeight="1" x14ac:dyDescent="0.2">
      <c r="A57" s="262" t="s">
        <v>472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4"/>
    </row>
    <row r="58" spans="1:24" ht="73.5" customHeight="1" x14ac:dyDescent="0.2">
      <c r="A58" s="27">
        <v>113</v>
      </c>
      <c r="B58" s="41" t="s">
        <v>473</v>
      </c>
      <c r="C58" s="41" t="s">
        <v>474</v>
      </c>
      <c r="D58" s="27" t="s">
        <v>475</v>
      </c>
      <c r="E58" s="27" t="s">
        <v>476</v>
      </c>
      <c r="F58" s="39">
        <v>839</v>
      </c>
      <c r="G58" s="27" t="s">
        <v>98</v>
      </c>
      <c r="H58" s="27">
        <v>1</v>
      </c>
      <c r="I58" s="43">
        <v>71131000000</v>
      </c>
      <c r="J58" s="36" t="s">
        <v>41</v>
      </c>
      <c r="K58" s="37">
        <v>2900959.45</v>
      </c>
      <c r="L58" s="115" t="s">
        <v>133</v>
      </c>
      <c r="M58" s="115" t="s">
        <v>117</v>
      </c>
      <c r="N58" s="150" t="s">
        <v>39</v>
      </c>
      <c r="O58" s="150" t="s">
        <v>40</v>
      </c>
      <c r="P58" s="27" t="s">
        <v>38</v>
      </c>
      <c r="Q58" s="150"/>
      <c r="R58" s="150"/>
      <c r="S58" s="111"/>
      <c r="T58" s="111"/>
      <c r="U58" s="150"/>
      <c r="V58" s="69" t="s">
        <v>352</v>
      </c>
      <c r="W58" s="27" t="s">
        <v>406</v>
      </c>
      <c r="X58" s="27" t="s">
        <v>405</v>
      </c>
    </row>
    <row r="59" spans="1:24" ht="21" customHeight="1" x14ac:dyDescent="0.2">
      <c r="A59" s="265" t="s">
        <v>499</v>
      </c>
      <c r="B59" s="228"/>
      <c r="C59" s="228"/>
      <c r="D59" s="228"/>
      <c r="E59" s="228"/>
      <c r="F59" s="228"/>
      <c r="G59" s="228"/>
      <c r="H59" s="228"/>
      <c r="I59" s="228"/>
      <c r="J59" s="229"/>
      <c r="K59" s="107">
        <f>K58</f>
        <v>2900959.45</v>
      </c>
      <c r="L59" s="150"/>
      <c r="M59" s="150"/>
      <c r="N59" s="150"/>
      <c r="O59" s="150"/>
      <c r="P59" s="150"/>
      <c r="Q59" s="150"/>
      <c r="R59" s="150"/>
      <c r="S59" s="111"/>
      <c r="T59" s="111"/>
      <c r="U59" s="150"/>
    </row>
    <row r="60" spans="1:24" ht="21" customHeight="1" x14ac:dyDescent="0.2">
      <c r="A60" s="261" t="s">
        <v>105</v>
      </c>
      <c r="B60" s="257"/>
      <c r="C60" s="257"/>
      <c r="D60" s="257"/>
      <c r="E60" s="257"/>
      <c r="F60" s="257"/>
      <c r="G60" s="257"/>
      <c r="H60" s="257"/>
      <c r="I60" s="257"/>
      <c r="J60" s="258"/>
      <c r="K60" s="52">
        <f>K19+K22+K28+K32+K35+K38+K41+K45+K48+K51+K56+K59</f>
        <v>72288009.799999997</v>
      </c>
      <c r="L60" s="249"/>
      <c r="M60" s="225"/>
      <c r="N60" s="225"/>
      <c r="O60" s="225"/>
      <c r="P60" s="226"/>
      <c r="Q60" s="23">
        <f>Q40+Q43</f>
        <v>1994496.33</v>
      </c>
      <c r="R60" s="150"/>
      <c r="S60" s="111"/>
      <c r="T60" s="111"/>
      <c r="U60" s="150"/>
    </row>
    <row r="62" spans="1:24" x14ac:dyDescent="0.2">
      <c r="A62" s="240" t="s">
        <v>576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69" t="s">
        <v>62</v>
      </c>
    </row>
    <row r="63" spans="1:24" x14ac:dyDescent="0.2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</row>
    <row r="64" spans="1:24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5" customHeight="1" x14ac:dyDescent="0.2">
      <c r="A65" s="240" t="s">
        <v>577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</row>
    <row r="66" spans="1:21" x14ac:dyDescent="0.2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</row>
    <row r="68" spans="1:21" ht="29.25" customHeight="1" x14ac:dyDescent="0.2">
      <c r="A68" s="241" t="s">
        <v>0</v>
      </c>
      <c r="B68" s="237" t="s">
        <v>1</v>
      </c>
      <c r="C68" s="237" t="s">
        <v>2</v>
      </c>
      <c r="D68" s="234" t="s">
        <v>24</v>
      </c>
      <c r="E68" s="243"/>
      <c r="F68" s="243"/>
      <c r="G68" s="243"/>
      <c r="H68" s="243"/>
      <c r="I68" s="243"/>
      <c r="J68" s="243"/>
      <c r="K68" s="243"/>
      <c r="L68" s="243"/>
      <c r="M68" s="235"/>
      <c r="N68" s="237" t="s">
        <v>15</v>
      </c>
      <c r="O68" s="237" t="s">
        <v>16</v>
      </c>
      <c r="P68" s="237" t="s">
        <v>18</v>
      </c>
      <c r="Q68" s="237" t="s">
        <v>19</v>
      </c>
      <c r="R68" s="237" t="s">
        <v>20</v>
      </c>
      <c r="S68" s="237" t="s">
        <v>21</v>
      </c>
      <c r="T68" s="237" t="s">
        <v>22</v>
      </c>
      <c r="U68" s="237" t="s">
        <v>23</v>
      </c>
    </row>
    <row r="69" spans="1:21" ht="75" customHeight="1" x14ac:dyDescent="0.2">
      <c r="A69" s="247"/>
      <c r="B69" s="238"/>
      <c r="C69" s="238"/>
      <c r="D69" s="237" t="s">
        <v>3</v>
      </c>
      <c r="E69" s="237" t="s">
        <v>4</v>
      </c>
      <c r="F69" s="234" t="s">
        <v>5</v>
      </c>
      <c r="G69" s="235"/>
      <c r="H69" s="241" t="s">
        <v>8</v>
      </c>
      <c r="I69" s="234" t="s">
        <v>9</v>
      </c>
      <c r="J69" s="235"/>
      <c r="K69" s="237" t="s">
        <v>11</v>
      </c>
      <c r="L69" s="234" t="s">
        <v>12</v>
      </c>
      <c r="M69" s="235"/>
      <c r="N69" s="238"/>
      <c r="O69" s="239"/>
      <c r="P69" s="239"/>
      <c r="Q69" s="238"/>
      <c r="R69" s="238"/>
      <c r="S69" s="238"/>
      <c r="T69" s="238"/>
      <c r="U69" s="238"/>
    </row>
    <row r="70" spans="1:21" ht="84" customHeight="1" x14ac:dyDescent="0.2">
      <c r="A70" s="248"/>
      <c r="B70" s="239"/>
      <c r="C70" s="239"/>
      <c r="D70" s="244"/>
      <c r="E70" s="244"/>
      <c r="F70" s="112" t="s">
        <v>6</v>
      </c>
      <c r="G70" s="112" t="s">
        <v>7</v>
      </c>
      <c r="H70" s="242"/>
      <c r="I70" s="112" t="s">
        <v>10</v>
      </c>
      <c r="J70" s="112" t="s">
        <v>7</v>
      </c>
      <c r="K70" s="244"/>
      <c r="L70" s="51" t="s">
        <v>13</v>
      </c>
      <c r="M70" s="51" t="s">
        <v>14</v>
      </c>
      <c r="N70" s="239"/>
      <c r="O70" s="51" t="s">
        <v>17</v>
      </c>
      <c r="P70" s="51" t="s">
        <v>17</v>
      </c>
      <c r="Q70" s="239"/>
      <c r="R70" s="239"/>
      <c r="S70" s="239"/>
      <c r="T70" s="239"/>
      <c r="U70" s="239"/>
    </row>
    <row r="71" spans="1:21" x14ac:dyDescent="0.2">
      <c r="A71" s="51">
        <v>1</v>
      </c>
      <c r="B71" s="51">
        <v>2</v>
      </c>
      <c r="C71" s="51">
        <v>3</v>
      </c>
      <c r="D71" s="51">
        <v>4</v>
      </c>
      <c r="E71" s="51">
        <v>5</v>
      </c>
      <c r="F71" s="51">
        <v>6</v>
      </c>
      <c r="G71" s="51">
        <v>7</v>
      </c>
      <c r="H71" s="51">
        <v>8</v>
      </c>
      <c r="I71" s="51">
        <v>9</v>
      </c>
      <c r="J71" s="51">
        <v>10</v>
      </c>
      <c r="K71" s="51">
        <v>11</v>
      </c>
      <c r="L71" s="51">
        <v>12</v>
      </c>
      <c r="M71" s="51">
        <v>13</v>
      </c>
      <c r="N71" s="51">
        <v>14</v>
      </c>
      <c r="O71" s="51">
        <v>15</v>
      </c>
      <c r="P71" s="51">
        <v>16</v>
      </c>
      <c r="Q71" s="51">
        <v>17</v>
      </c>
      <c r="R71" s="51">
        <v>18</v>
      </c>
      <c r="S71" s="51">
        <v>19</v>
      </c>
      <c r="T71" s="51">
        <v>20</v>
      </c>
      <c r="U71" s="51">
        <v>21</v>
      </c>
    </row>
    <row r="72" spans="1:21" ht="103.5" customHeight="1" x14ac:dyDescent="0.2">
      <c r="A72" s="49">
        <v>1</v>
      </c>
      <c r="B72" s="41" t="s">
        <v>115</v>
      </c>
      <c r="C72" s="41" t="s">
        <v>119</v>
      </c>
      <c r="D72" s="42" t="s">
        <v>116</v>
      </c>
      <c r="E72" s="45" t="s">
        <v>493</v>
      </c>
      <c r="F72" s="45">
        <v>168</v>
      </c>
      <c r="G72" s="38" t="s">
        <v>48</v>
      </c>
      <c r="H72" s="39">
        <v>3793</v>
      </c>
      <c r="I72" s="43">
        <v>71100000000</v>
      </c>
      <c r="J72" s="36" t="s">
        <v>43</v>
      </c>
      <c r="K72" s="37">
        <v>15214865.66</v>
      </c>
      <c r="L72" s="44" t="s">
        <v>133</v>
      </c>
      <c r="M72" s="45" t="s">
        <v>117</v>
      </c>
      <c r="N72" s="27" t="s">
        <v>118</v>
      </c>
      <c r="O72" s="51" t="s">
        <v>40</v>
      </c>
      <c r="P72" s="63" t="s">
        <v>40</v>
      </c>
      <c r="Q72" s="30"/>
      <c r="R72" s="150"/>
      <c r="S72" s="150"/>
      <c r="T72" s="150"/>
      <c r="U72" s="150"/>
    </row>
    <row r="73" spans="1:21" ht="55.5" customHeight="1" x14ac:dyDescent="0.2">
      <c r="A73" s="49">
        <v>2</v>
      </c>
      <c r="B73" s="41" t="s">
        <v>120</v>
      </c>
      <c r="C73" s="42" t="s">
        <v>121</v>
      </c>
      <c r="D73" s="42" t="s">
        <v>494</v>
      </c>
      <c r="E73" s="45" t="s">
        <v>370</v>
      </c>
      <c r="F73" s="46">
        <v>876</v>
      </c>
      <c r="G73" s="38" t="s">
        <v>48</v>
      </c>
      <c r="H73" s="39">
        <v>660</v>
      </c>
      <c r="I73" s="43">
        <v>71136000000</v>
      </c>
      <c r="J73" s="36" t="s">
        <v>495</v>
      </c>
      <c r="K73" s="37">
        <v>600600</v>
      </c>
      <c r="L73" s="44" t="s">
        <v>133</v>
      </c>
      <c r="M73" s="44" t="s">
        <v>133</v>
      </c>
      <c r="N73" s="27" t="s">
        <v>37</v>
      </c>
      <c r="O73" s="51" t="s">
        <v>38</v>
      </c>
      <c r="P73" s="63" t="s">
        <v>40</v>
      </c>
      <c r="Q73" s="30"/>
      <c r="R73" s="150"/>
      <c r="S73" s="150"/>
      <c r="T73" s="150"/>
      <c r="U73" s="150"/>
    </row>
    <row r="74" spans="1:21" ht="55.5" customHeight="1" x14ac:dyDescent="0.2">
      <c r="A74" s="49">
        <v>3</v>
      </c>
      <c r="B74" s="41" t="s">
        <v>46</v>
      </c>
      <c r="C74" s="41" t="s">
        <v>47</v>
      </c>
      <c r="D74" s="42" t="s">
        <v>95</v>
      </c>
      <c r="E74" s="42" t="s">
        <v>96</v>
      </c>
      <c r="F74" s="45">
        <v>876</v>
      </c>
      <c r="G74" s="45" t="s">
        <v>61</v>
      </c>
      <c r="H74" s="43">
        <v>1</v>
      </c>
      <c r="I74" s="43">
        <v>71131000000</v>
      </c>
      <c r="J74" s="36" t="s">
        <v>41</v>
      </c>
      <c r="K74" s="37">
        <v>1946400</v>
      </c>
      <c r="L74" s="44" t="s">
        <v>133</v>
      </c>
      <c r="M74" s="44" t="s">
        <v>135</v>
      </c>
      <c r="N74" s="45" t="s">
        <v>39</v>
      </c>
      <c r="O74" s="45" t="s">
        <v>40</v>
      </c>
      <c r="P74" s="62" t="s">
        <v>40</v>
      </c>
      <c r="Q74" s="30"/>
      <c r="R74" s="150"/>
      <c r="S74" s="150"/>
      <c r="T74" s="150"/>
      <c r="U74" s="150"/>
    </row>
    <row r="75" spans="1:21" ht="117" customHeight="1" x14ac:dyDescent="0.2">
      <c r="A75" s="49">
        <v>4</v>
      </c>
      <c r="B75" s="41" t="s">
        <v>46</v>
      </c>
      <c r="C75" s="41" t="s">
        <v>47</v>
      </c>
      <c r="D75" s="42" t="s">
        <v>95</v>
      </c>
      <c r="E75" s="45" t="s">
        <v>501</v>
      </c>
      <c r="F75" s="45">
        <v>796</v>
      </c>
      <c r="G75" s="45" t="s">
        <v>45</v>
      </c>
      <c r="H75" s="43">
        <v>2</v>
      </c>
      <c r="I75" s="43">
        <v>71131000000</v>
      </c>
      <c r="J75" s="36" t="s">
        <v>41</v>
      </c>
      <c r="K75" s="37">
        <v>175800</v>
      </c>
      <c r="L75" s="115" t="s">
        <v>133</v>
      </c>
      <c r="M75" s="115" t="s">
        <v>133</v>
      </c>
      <c r="N75" s="27" t="s">
        <v>37</v>
      </c>
      <c r="O75" s="45" t="s">
        <v>38</v>
      </c>
      <c r="P75" s="62" t="s">
        <v>40</v>
      </c>
      <c r="Q75" s="41"/>
      <c r="R75" s="110"/>
      <c r="S75" s="110"/>
      <c r="T75" s="109"/>
      <c r="U75" s="150"/>
    </row>
    <row r="76" spans="1:21" ht="117.75" customHeight="1" x14ac:dyDescent="0.2">
      <c r="A76" s="49">
        <v>5</v>
      </c>
      <c r="B76" s="41" t="s">
        <v>46</v>
      </c>
      <c r="C76" s="41" t="s">
        <v>47</v>
      </c>
      <c r="D76" s="42" t="s">
        <v>508</v>
      </c>
      <c r="E76" s="45" t="s">
        <v>501</v>
      </c>
      <c r="F76" s="45">
        <v>796</v>
      </c>
      <c r="G76" s="45" t="s">
        <v>36</v>
      </c>
      <c r="H76" s="43">
        <v>1</v>
      </c>
      <c r="I76" s="43">
        <v>71131000000</v>
      </c>
      <c r="J76" s="36" t="s">
        <v>41</v>
      </c>
      <c r="K76" s="37">
        <v>640700</v>
      </c>
      <c r="L76" s="115" t="s">
        <v>133</v>
      </c>
      <c r="M76" s="115" t="s">
        <v>117</v>
      </c>
      <c r="N76" s="27" t="s">
        <v>39</v>
      </c>
      <c r="O76" s="45" t="s">
        <v>40</v>
      </c>
      <c r="P76" s="62" t="s">
        <v>40</v>
      </c>
      <c r="Q76" s="41"/>
      <c r="R76" s="110"/>
      <c r="S76" s="110"/>
      <c r="T76" s="109"/>
      <c r="U76" s="150"/>
    </row>
    <row r="77" spans="1:21" ht="79.5" customHeight="1" x14ac:dyDescent="0.2">
      <c r="A77" s="49">
        <v>6</v>
      </c>
      <c r="B77" s="98" t="s">
        <v>115</v>
      </c>
      <c r="C77" s="98" t="s">
        <v>230</v>
      </c>
      <c r="D77" s="99" t="s">
        <v>322</v>
      </c>
      <c r="E77" s="46" t="s">
        <v>231</v>
      </c>
      <c r="F77" s="100">
        <v>876</v>
      </c>
      <c r="G77" s="45" t="s">
        <v>36</v>
      </c>
      <c r="H77" s="43">
        <v>1</v>
      </c>
      <c r="I77" s="43">
        <v>71100000000</v>
      </c>
      <c r="J77" s="36" t="s">
        <v>43</v>
      </c>
      <c r="K77" s="101">
        <v>1802640</v>
      </c>
      <c r="L77" s="102" t="s">
        <v>133</v>
      </c>
      <c r="M77" s="102" t="s">
        <v>117</v>
      </c>
      <c r="N77" s="102" t="s">
        <v>39</v>
      </c>
      <c r="O77" s="102" t="s">
        <v>40</v>
      </c>
      <c r="P77" s="103" t="s">
        <v>40</v>
      </c>
      <c r="Q77" s="41"/>
      <c r="R77" s="110"/>
      <c r="S77" s="110"/>
      <c r="T77" s="109"/>
      <c r="U77" s="150"/>
    </row>
    <row r="78" spans="1:21" ht="132" customHeight="1" x14ac:dyDescent="0.2">
      <c r="A78" s="49">
        <v>7</v>
      </c>
      <c r="B78" s="41" t="s">
        <v>397</v>
      </c>
      <c r="C78" s="41" t="s">
        <v>93</v>
      </c>
      <c r="D78" s="27" t="s">
        <v>500</v>
      </c>
      <c r="E78" s="45" t="s">
        <v>94</v>
      </c>
      <c r="F78" s="38">
        <v>876</v>
      </c>
      <c r="G78" s="39" t="s">
        <v>110</v>
      </c>
      <c r="H78" s="39">
        <v>1</v>
      </c>
      <c r="I78" s="43">
        <v>71131000000</v>
      </c>
      <c r="J78" s="36" t="s">
        <v>41</v>
      </c>
      <c r="K78" s="37">
        <v>495600</v>
      </c>
      <c r="L78" s="44" t="s">
        <v>133</v>
      </c>
      <c r="M78" s="45" t="s">
        <v>123</v>
      </c>
      <c r="N78" s="27" t="s">
        <v>112</v>
      </c>
      <c r="O78" s="51" t="s">
        <v>40</v>
      </c>
      <c r="P78" s="63" t="s">
        <v>40</v>
      </c>
      <c r="Q78" s="37">
        <v>495600</v>
      </c>
      <c r="R78" s="110"/>
      <c r="S78" s="110"/>
      <c r="T78" s="109"/>
      <c r="U78" s="150"/>
    </row>
    <row r="79" spans="1:21" ht="74.25" customHeight="1" x14ac:dyDescent="0.2">
      <c r="A79" s="49">
        <v>8</v>
      </c>
      <c r="B79" s="41" t="s">
        <v>158</v>
      </c>
      <c r="C79" s="41" t="s">
        <v>307</v>
      </c>
      <c r="D79" s="42" t="s">
        <v>159</v>
      </c>
      <c r="E79" s="42" t="s">
        <v>160</v>
      </c>
      <c r="F79" s="46">
        <v>876</v>
      </c>
      <c r="G79" s="38" t="s">
        <v>146</v>
      </c>
      <c r="H79" s="39">
        <v>1</v>
      </c>
      <c r="I79" s="43">
        <v>71131000000</v>
      </c>
      <c r="J79" s="36" t="s">
        <v>41</v>
      </c>
      <c r="K79" s="37">
        <v>132000</v>
      </c>
      <c r="L79" s="44" t="s">
        <v>133</v>
      </c>
      <c r="M79" s="106" t="s">
        <v>117</v>
      </c>
      <c r="N79" s="27" t="s">
        <v>39</v>
      </c>
      <c r="O79" s="51" t="s">
        <v>40</v>
      </c>
      <c r="P79" s="63" t="s">
        <v>40</v>
      </c>
      <c r="Q79" s="37"/>
      <c r="R79" s="110"/>
      <c r="S79" s="110"/>
      <c r="T79" s="109"/>
      <c r="U79" s="150"/>
    </row>
    <row r="80" spans="1:21" ht="129.75" customHeight="1" x14ac:dyDescent="0.2">
      <c r="A80" s="49">
        <v>9</v>
      </c>
      <c r="B80" s="41" t="s">
        <v>483</v>
      </c>
      <c r="C80" s="41" t="s">
        <v>478</v>
      </c>
      <c r="D80" s="27" t="s">
        <v>479</v>
      </c>
      <c r="E80" s="27" t="s">
        <v>498</v>
      </c>
      <c r="F80" s="45">
        <v>796</v>
      </c>
      <c r="G80" s="27" t="s">
        <v>263</v>
      </c>
      <c r="H80" s="27">
        <v>10</v>
      </c>
      <c r="I80" s="43">
        <v>71131000000</v>
      </c>
      <c r="J80" s="36" t="s">
        <v>41</v>
      </c>
      <c r="K80" s="37">
        <v>331300</v>
      </c>
      <c r="L80" s="165" t="s">
        <v>133</v>
      </c>
      <c r="M80" s="165" t="s">
        <v>117</v>
      </c>
      <c r="N80" s="165" t="s">
        <v>44</v>
      </c>
      <c r="O80" s="165" t="s">
        <v>40</v>
      </c>
      <c r="P80" s="59" t="s">
        <v>40</v>
      </c>
      <c r="Q80" s="41"/>
      <c r="R80" s="110"/>
      <c r="S80" s="110"/>
      <c r="T80" s="109"/>
      <c r="U80" s="150"/>
    </row>
    <row r="81" spans="1:21" ht="21" customHeight="1" x14ac:dyDescent="0.2">
      <c r="A81" s="266" t="s">
        <v>104</v>
      </c>
      <c r="B81" s="267"/>
      <c r="C81" s="267"/>
      <c r="D81" s="267"/>
      <c r="E81" s="267"/>
      <c r="F81" s="267"/>
      <c r="G81" s="267"/>
      <c r="H81" s="267"/>
      <c r="I81" s="267"/>
      <c r="J81" s="268"/>
      <c r="K81" s="53">
        <f>SUM(K72:K80)</f>
        <v>21339905.66</v>
      </c>
      <c r="L81" s="249"/>
      <c r="M81" s="225"/>
      <c r="N81" s="225"/>
      <c r="O81" s="225"/>
      <c r="P81" s="226"/>
      <c r="Q81" s="23">
        <f>Q78</f>
        <v>495600</v>
      </c>
      <c r="R81" s="150"/>
      <c r="S81" s="113"/>
      <c r="T81" s="111"/>
      <c r="U81" s="150"/>
    </row>
  </sheetData>
  <autoFilter ref="A15:X60"/>
  <mergeCells count="100">
    <mergeCell ref="R12:R14"/>
    <mergeCell ref="S12:S14"/>
    <mergeCell ref="P12:P13"/>
    <mergeCell ref="Q12:Q14"/>
    <mergeCell ref="R28:U28"/>
    <mergeCell ref="A28:J28"/>
    <mergeCell ref="A33:U33"/>
    <mergeCell ref="A35:J35"/>
    <mergeCell ref="A36:U36"/>
    <mergeCell ref="A16:U16"/>
    <mergeCell ref="A19:J19"/>
    <mergeCell ref="A29:U29"/>
    <mergeCell ref="A32:J32"/>
    <mergeCell ref="L32:P32"/>
    <mergeCell ref="L19:P19"/>
    <mergeCell ref="A22:J22"/>
    <mergeCell ref="L22:P22"/>
    <mergeCell ref="R22:U22"/>
    <mergeCell ref="L28:P28"/>
    <mergeCell ref="L35:P35"/>
    <mergeCell ref="A23:U23"/>
    <mergeCell ref="A10:C10"/>
    <mergeCell ref="D10:E10"/>
    <mergeCell ref="A12:A14"/>
    <mergeCell ref="B12:B14"/>
    <mergeCell ref="C12:C14"/>
    <mergeCell ref="D12:M12"/>
    <mergeCell ref="H13:H14"/>
    <mergeCell ref="D13:D14"/>
    <mergeCell ref="E13:E14"/>
    <mergeCell ref="F13:G13"/>
    <mergeCell ref="L13:M13"/>
    <mergeCell ref="I13:J13"/>
    <mergeCell ref="K13:K14"/>
    <mergeCell ref="F1:I3"/>
    <mergeCell ref="L1:O3"/>
    <mergeCell ref="N12:N14"/>
    <mergeCell ref="O12:O13"/>
    <mergeCell ref="L60:P60"/>
    <mergeCell ref="L56:P56"/>
    <mergeCell ref="A20:U20"/>
    <mergeCell ref="A46:U46"/>
    <mergeCell ref="A48:J48"/>
    <mergeCell ref="L48:P48"/>
    <mergeCell ref="T12:T14"/>
    <mergeCell ref="U12:U14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D9:E9"/>
    <mergeCell ref="A9:C9"/>
    <mergeCell ref="A81:J81"/>
    <mergeCell ref="D69:D70"/>
    <mergeCell ref="E69:E70"/>
    <mergeCell ref="F69:G69"/>
    <mergeCell ref="I69:J69"/>
    <mergeCell ref="A68:A70"/>
    <mergeCell ref="B68:B70"/>
    <mergeCell ref="C68:C70"/>
    <mergeCell ref="H69:H70"/>
    <mergeCell ref="D68:M68"/>
    <mergeCell ref="L81:P81"/>
    <mergeCell ref="K69:K70"/>
    <mergeCell ref="L69:M69"/>
    <mergeCell ref="O68:O69"/>
    <mergeCell ref="P68:P69"/>
    <mergeCell ref="N68:N70"/>
    <mergeCell ref="U68:U70"/>
    <mergeCell ref="R68:R70"/>
    <mergeCell ref="S68:S70"/>
    <mergeCell ref="Q68:Q70"/>
    <mergeCell ref="T68:T70"/>
    <mergeCell ref="A45:J45"/>
    <mergeCell ref="A39:U39"/>
    <mergeCell ref="A41:J41"/>
    <mergeCell ref="L41:P41"/>
    <mergeCell ref="L45:P45"/>
    <mergeCell ref="R35:U35"/>
    <mergeCell ref="A62:U63"/>
    <mergeCell ref="A65:U66"/>
    <mergeCell ref="A49:U49"/>
    <mergeCell ref="A51:J51"/>
    <mergeCell ref="A56:J56"/>
    <mergeCell ref="A60:J60"/>
    <mergeCell ref="A52:U52"/>
    <mergeCell ref="A57:U57"/>
    <mergeCell ref="A59:J59"/>
    <mergeCell ref="R38:U38"/>
    <mergeCell ref="R51:U51"/>
    <mergeCell ref="L38:P38"/>
    <mergeCell ref="L51:P51"/>
    <mergeCell ref="A42:U42"/>
    <mergeCell ref="A38:J38"/>
  </mergeCells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8" scale="54" fitToHeight="999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63"/>
  <sheetViews>
    <sheetView topLeftCell="A31" zoomScale="70" zoomScaleNormal="70" workbookViewId="0">
      <selection activeCell="A49" sqref="A49:U50"/>
    </sheetView>
  </sheetViews>
  <sheetFormatPr defaultRowHeight="12.75" x14ac:dyDescent="0.2"/>
  <cols>
    <col min="1" max="1" width="6.85546875" style="47" customWidth="1"/>
    <col min="2" max="2" width="11.140625" style="47" customWidth="1"/>
    <col min="3" max="3" width="13.42578125" style="47" customWidth="1"/>
    <col min="4" max="4" width="25.7109375" style="47" customWidth="1"/>
    <col min="5" max="5" width="22.7109375" style="47" customWidth="1"/>
    <col min="6" max="6" width="8.140625" style="47" customWidth="1"/>
    <col min="7" max="7" width="10" style="47" customWidth="1"/>
    <col min="8" max="8" width="10.42578125" style="47" customWidth="1"/>
    <col min="9" max="9" width="16" style="47" customWidth="1"/>
    <col min="10" max="10" width="13.42578125" style="47" customWidth="1"/>
    <col min="11" max="11" width="18.28515625" style="47" customWidth="1"/>
    <col min="12" max="12" width="16.85546875" style="47" customWidth="1"/>
    <col min="13" max="13" width="17.42578125" style="47" customWidth="1"/>
    <col min="14" max="14" width="16.7109375" style="47" customWidth="1"/>
    <col min="15" max="15" width="18" style="47" customWidth="1"/>
    <col min="16" max="16" width="13.140625" style="47" customWidth="1"/>
    <col min="17" max="17" width="20.42578125" style="47" customWidth="1"/>
    <col min="18" max="18" width="14.85546875" style="47" customWidth="1"/>
    <col min="19" max="19" width="13.28515625" style="47" customWidth="1"/>
    <col min="20" max="20" width="14.5703125" style="47" customWidth="1"/>
    <col min="21" max="21" width="20" style="47" customWidth="1"/>
    <col min="22" max="22" width="12.140625" style="57" hidden="1" customWidth="1"/>
    <col min="23" max="23" width="14" style="47" hidden="1" customWidth="1"/>
    <col min="24" max="24" width="17.5703125" style="47" hidden="1" customWidth="1"/>
    <col min="25" max="16384" width="9.140625" style="47"/>
  </cols>
  <sheetData>
    <row r="2" spans="1:21" x14ac:dyDescent="0.2">
      <c r="F2" s="236" t="s">
        <v>108</v>
      </c>
      <c r="G2" s="236"/>
      <c r="H2" s="236"/>
      <c r="I2" s="236"/>
      <c r="L2" s="236"/>
      <c r="M2" s="236"/>
      <c r="N2" s="236"/>
      <c r="O2" s="236"/>
    </row>
    <row r="3" spans="1:21" x14ac:dyDescent="0.2">
      <c r="F3" s="236"/>
      <c r="G3" s="236"/>
      <c r="H3" s="236"/>
      <c r="I3" s="236"/>
      <c r="L3" s="236"/>
      <c r="M3" s="236"/>
      <c r="N3" s="236"/>
      <c r="O3" s="236"/>
    </row>
    <row r="4" spans="1:21" ht="19.5" customHeight="1" x14ac:dyDescent="0.2">
      <c r="F4" s="236"/>
      <c r="G4" s="236"/>
      <c r="H4" s="236"/>
      <c r="I4" s="236"/>
      <c r="L4" s="236"/>
      <c r="M4" s="236"/>
      <c r="N4" s="236"/>
      <c r="O4" s="236"/>
    </row>
    <row r="5" spans="1:21" x14ac:dyDescent="0.2">
      <c r="K5" s="47" t="s">
        <v>62</v>
      </c>
    </row>
    <row r="6" spans="1:21" ht="42.75" customHeight="1" x14ac:dyDescent="0.2">
      <c r="A6" s="249" t="s">
        <v>25</v>
      </c>
      <c r="B6" s="225"/>
      <c r="C6" s="226"/>
      <c r="D6" s="249" t="s">
        <v>26</v>
      </c>
      <c r="E6" s="226"/>
      <c r="K6" s="47" t="s">
        <v>62</v>
      </c>
      <c r="L6" s="47" t="s">
        <v>62</v>
      </c>
    </row>
    <row r="7" spans="1:21" ht="34.5" customHeight="1" x14ac:dyDescent="0.2">
      <c r="A7" s="249" t="s">
        <v>27</v>
      </c>
      <c r="B7" s="225"/>
      <c r="C7" s="226"/>
      <c r="D7" s="249" t="s">
        <v>28</v>
      </c>
      <c r="E7" s="226"/>
      <c r="M7" s="47" t="s">
        <v>62</v>
      </c>
    </row>
    <row r="8" spans="1:21" x14ac:dyDescent="0.2">
      <c r="A8" s="249" t="s">
        <v>29</v>
      </c>
      <c r="B8" s="225"/>
      <c r="C8" s="226"/>
      <c r="D8" s="249" t="s">
        <v>30</v>
      </c>
      <c r="E8" s="226"/>
    </row>
    <row r="9" spans="1:21" x14ac:dyDescent="0.2">
      <c r="A9" s="249" t="s">
        <v>31</v>
      </c>
      <c r="B9" s="225"/>
      <c r="C9" s="226"/>
      <c r="D9" s="259" t="s">
        <v>32</v>
      </c>
      <c r="E9" s="226"/>
    </row>
    <row r="10" spans="1:21" x14ac:dyDescent="0.2">
      <c r="A10" s="249" t="s">
        <v>33</v>
      </c>
      <c r="B10" s="225"/>
      <c r="C10" s="226"/>
      <c r="D10" s="249">
        <v>8601029263</v>
      </c>
      <c r="E10" s="226"/>
    </row>
    <row r="11" spans="1:21" x14ac:dyDescent="0.2">
      <c r="A11" s="249" t="s">
        <v>34</v>
      </c>
      <c r="B11" s="225"/>
      <c r="C11" s="226"/>
      <c r="D11" s="249">
        <v>860101001</v>
      </c>
      <c r="E11" s="226"/>
    </row>
    <row r="12" spans="1:21" x14ac:dyDescent="0.2">
      <c r="A12" s="249" t="s">
        <v>35</v>
      </c>
      <c r="B12" s="225"/>
      <c r="C12" s="226"/>
      <c r="D12" s="250">
        <v>71131000000</v>
      </c>
      <c r="E12" s="226"/>
    </row>
    <row r="14" spans="1:21" x14ac:dyDescent="0.2">
      <c r="A14" s="272" t="s">
        <v>0</v>
      </c>
      <c r="B14" s="269" t="s">
        <v>1</v>
      </c>
      <c r="C14" s="269" t="s">
        <v>2</v>
      </c>
      <c r="D14" s="249" t="s">
        <v>24</v>
      </c>
      <c r="E14" s="225"/>
      <c r="F14" s="225"/>
      <c r="G14" s="225"/>
      <c r="H14" s="225"/>
      <c r="I14" s="225"/>
      <c r="J14" s="225"/>
      <c r="K14" s="225"/>
      <c r="L14" s="225"/>
      <c r="M14" s="226"/>
      <c r="N14" s="269" t="s">
        <v>15</v>
      </c>
      <c r="O14" s="269" t="s">
        <v>16</v>
      </c>
      <c r="P14" s="269" t="s">
        <v>18</v>
      </c>
      <c r="Q14" s="269" t="s">
        <v>100</v>
      </c>
      <c r="R14" s="269" t="s">
        <v>20</v>
      </c>
      <c r="S14" s="269" t="s">
        <v>21</v>
      </c>
      <c r="T14" s="269" t="s">
        <v>101</v>
      </c>
      <c r="U14" s="269" t="s">
        <v>23</v>
      </c>
    </row>
    <row r="15" spans="1:21" ht="73.5" customHeight="1" x14ac:dyDescent="0.2">
      <c r="A15" s="273"/>
      <c r="B15" s="270"/>
      <c r="C15" s="270"/>
      <c r="D15" s="269" t="s">
        <v>3</v>
      </c>
      <c r="E15" s="269" t="s">
        <v>4</v>
      </c>
      <c r="F15" s="249" t="s">
        <v>5</v>
      </c>
      <c r="G15" s="226"/>
      <c r="H15" s="272" t="s">
        <v>8</v>
      </c>
      <c r="I15" s="249" t="s">
        <v>9</v>
      </c>
      <c r="J15" s="226"/>
      <c r="K15" s="269" t="s">
        <v>11</v>
      </c>
      <c r="L15" s="249" t="s">
        <v>12</v>
      </c>
      <c r="M15" s="226"/>
      <c r="N15" s="270"/>
      <c r="O15" s="271"/>
      <c r="P15" s="271"/>
      <c r="Q15" s="270"/>
      <c r="R15" s="270"/>
      <c r="S15" s="270"/>
      <c r="T15" s="270"/>
      <c r="U15" s="270"/>
    </row>
    <row r="16" spans="1:21" ht="84.75" customHeight="1" x14ac:dyDescent="0.2">
      <c r="A16" s="274"/>
      <c r="B16" s="271"/>
      <c r="C16" s="271"/>
      <c r="D16" s="275"/>
      <c r="E16" s="275"/>
      <c r="F16" s="29" t="s">
        <v>6</v>
      </c>
      <c r="G16" s="29" t="s">
        <v>7</v>
      </c>
      <c r="H16" s="242"/>
      <c r="I16" s="29" t="s">
        <v>10</v>
      </c>
      <c r="J16" s="29" t="s">
        <v>7</v>
      </c>
      <c r="K16" s="275"/>
      <c r="L16" s="157" t="s">
        <v>13</v>
      </c>
      <c r="M16" s="157" t="s">
        <v>14</v>
      </c>
      <c r="N16" s="271"/>
      <c r="O16" s="157" t="s">
        <v>17</v>
      </c>
      <c r="P16" s="157" t="s">
        <v>17</v>
      </c>
      <c r="Q16" s="271"/>
      <c r="R16" s="271"/>
      <c r="S16" s="271"/>
      <c r="T16" s="271"/>
      <c r="U16" s="271"/>
    </row>
    <row r="17" spans="1:29" x14ac:dyDescent="0.2">
      <c r="A17" s="157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157">
        <v>9</v>
      </c>
      <c r="J17" s="157">
        <v>10</v>
      </c>
      <c r="K17" s="157">
        <v>11</v>
      </c>
      <c r="L17" s="157">
        <v>12</v>
      </c>
      <c r="M17" s="157">
        <v>13</v>
      </c>
      <c r="N17" s="157">
        <v>14</v>
      </c>
      <c r="O17" s="157">
        <v>15</v>
      </c>
      <c r="P17" s="157">
        <v>16</v>
      </c>
      <c r="Q17" s="157">
        <v>17</v>
      </c>
      <c r="R17" s="157">
        <v>18</v>
      </c>
      <c r="S17" s="157">
        <v>19</v>
      </c>
      <c r="T17" s="157">
        <v>20</v>
      </c>
      <c r="U17" s="157">
        <v>21</v>
      </c>
    </row>
    <row r="18" spans="1:29" ht="20.25" customHeight="1" x14ac:dyDescent="0.2">
      <c r="A18" s="262" t="s">
        <v>71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80"/>
      <c r="W18" s="157"/>
      <c r="X18" s="157"/>
    </row>
    <row r="19" spans="1:29" ht="107.25" customHeight="1" x14ac:dyDescent="0.2">
      <c r="A19" s="157">
        <v>114</v>
      </c>
      <c r="B19" s="41" t="s">
        <v>251</v>
      </c>
      <c r="C19" s="41" t="s">
        <v>252</v>
      </c>
      <c r="D19" s="42" t="s">
        <v>253</v>
      </c>
      <c r="E19" s="42" t="s">
        <v>232</v>
      </c>
      <c r="F19" s="45">
        <v>876</v>
      </c>
      <c r="G19" s="45" t="s">
        <v>36</v>
      </c>
      <c r="H19" s="43">
        <v>1</v>
      </c>
      <c r="I19" s="43">
        <v>71131000000</v>
      </c>
      <c r="J19" s="36" t="s">
        <v>41</v>
      </c>
      <c r="K19" s="37">
        <v>2987562</v>
      </c>
      <c r="L19" s="44" t="s">
        <v>135</v>
      </c>
      <c r="M19" s="44" t="s">
        <v>117</v>
      </c>
      <c r="N19" s="45" t="s">
        <v>39</v>
      </c>
      <c r="O19" s="45" t="s">
        <v>40</v>
      </c>
      <c r="P19" s="62" t="s">
        <v>40</v>
      </c>
      <c r="Q19" s="157"/>
      <c r="R19" s="157"/>
      <c r="S19" s="157"/>
      <c r="T19" s="157"/>
      <c r="U19" s="27"/>
      <c r="V19" s="57" t="s">
        <v>352</v>
      </c>
      <c r="W19" s="157" t="s">
        <v>419</v>
      </c>
      <c r="X19" s="157" t="s">
        <v>405</v>
      </c>
      <c r="AC19" s="47" t="s">
        <v>62</v>
      </c>
    </row>
    <row r="20" spans="1:29" ht="57" customHeight="1" x14ac:dyDescent="0.2">
      <c r="A20" s="157">
        <v>115</v>
      </c>
      <c r="B20" s="41" t="s">
        <v>46</v>
      </c>
      <c r="C20" s="41" t="s">
        <v>47</v>
      </c>
      <c r="D20" s="42" t="s">
        <v>512</v>
      </c>
      <c r="E20" s="45" t="s">
        <v>513</v>
      </c>
      <c r="F20" s="152">
        <v>796</v>
      </c>
      <c r="G20" s="153" t="s">
        <v>45</v>
      </c>
      <c r="H20" s="154">
        <v>540</v>
      </c>
      <c r="I20" s="154">
        <v>71131000000</v>
      </c>
      <c r="J20" s="155" t="s">
        <v>41</v>
      </c>
      <c r="K20" s="156">
        <v>4819376.58</v>
      </c>
      <c r="L20" s="115" t="s">
        <v>135</v>
      </c>
      <c r="M20" s="115" t="s">
        <v>117</v>
      </c>
      <c r="N20" s="87" t="s">
        <v>39</v>
      </c>
      <c r="O20" s="152" t="s">
        <v>40</v>
      </c>
      <c r="P20" s="62" t="s">
        <v>40</v>
      </c>
      <c r="Q20" s="157"/>
      <c r="R20" s="157"/>
      <c r="S20" s="157"/>
      <c r="T20" s="157"/>
      <c r="U20" s="27"/>
      <c r="V20" s="57" t="s">
        <v>352</v>
      </c>
      <c r="W20" s="27" t="s">
        <v>409</v>
      </c>
      <c r="X20" s="27" t="s">
        <v>416</v>
      </c>
    </row>
    <row r="21" spans="1:29" ht="78" customHeight="1" x14ac:dyDescent="0.2">
      <c r="A21" s="157">
        <v>116</v>
      </c>
      <c r="B21" s="41" t="s">
        <v>46</v>
      </c>
      <c r="C21" s="41" t="s">
        <v>47</v>
      </c>
      <c r="D21" s="42" t="s">
        <v>514</v>
      </c>
      <c r="E21" s="45" t="s">
        <v>515</v>
      </c>
      <c r="F21" s="152">
        <v>796</v>
      </c>
      <c r="G21" s="153" t="s">
        <v>45</v>
      </c>
      <c r="H21" s="43">
        <v>446</v>
      </c>
      <c r="I21" s="43">
        <v>71131000000</v>
      </c>
      <c r="J21" s="36" t="s">
        <v>41</v>
      </c>
      <c r="K21" s="37">
        <v>2473797.0299999998</v>
      </c>
      <c r="L21" s="115" t="s">
        <v>135</v>
      </c>
      <c r="M21" s="115" t="s">
        <v>117</v>
      </c>
      <c r="N21" s="27" t="s">
        <v>39</v>
      </c>
      <c r="O21" s="45" t="s">
        <v>40</v>
      </c>
      <c r="P21" s="62" t="s">
        <v>40</v>
      </c>
      <c r="Q21" s="157" t="s">
        <v>62</v>
      </c>
      <c r="R21" s="157"/>
      <c r="S21" s="157"/>
      <c r="T21" s="157"/>
      <c r="U21" s="27"/>
      <c r="V21" s="57" t="s">
        <v>352</v>
      </c>
      <c r="W21" s="27" t="s">
        <v>409</v>
      </c>
      <c r="X21" s="27" t="s">
        <v>416</v>
      </c>
    </row>
    <row r="22" spans="1:29" ht="53.25" customHeight="1" x14ac:dyDescent="0.2">
      <c r="A22" s="165">
        <v>117</v>
      </c>
      <c r="B22" s="27" t="s">
        <v>46</v>
      </c>
      <c r="C22" s="27" t="s">
        <v>47</v>
      </c>
      <c r="D22" s="27" t="s">
        <v>536</v>
      </c>
      <c r="E22" s="27" t="s">
        <v>537</v>
      </c>
      <c r="F22" s="45">
        <v>796</v>
      </c>
      <c r="G22" s="38" t="s">
        <v>45</v>
      </c>
      <c r="H22" s="27">
        <v>16</v>
      </c>
      <c r="I22" s="43">
        <v>71131000000</v>
      </c>
      <c r="J22" s="36" t="s">
        <v>41</v>
      </c>
      <c r="K22" s="37">
        <v>132291</v>
      </c>
      <c r="L22" s="27" t="s">
        <v>135</v>
      </c>
      <c r="M22" s="27" t="s">
        <v>117</v>
      </c>
      <c r="N22" s="27" t="s">
        <v>39</v>
      </c>
      <c r="O22" s="27" t="s">
        <v>40</v>
      </c>
      <c r="P22" s="62" t="s">
        <v>40</v>
      </c>
      <c r="Q22" s="165"/>
      <c r="R22" s="165"/>
      <c r="S22" s="165"/>
      <c r="T22" s="165"/>
      <c r="U22" s="27"/>
      <c r="V22" s="57" t="s">
        <v>352</v>
      </c>
      <c r="W22" s="27" t="s">
        <v>413</v>
      </c>
      <c r="X22" s="27" t="s">
        <v>405</v>
      </c>
    </row>
    <row r="23" spans="1:29" ht="20.25" customHeight="1" x14ac:dyDescent="0.2">
      <c r="A23" s="265" t="s">
        <v>72</v>
      </c>
      <c r="B23" s="230"/>
      <c r="C23" s="230"/>
      <c r="D23" s="230"/>
      <c r="E23" s="230"/>
      <c r="F23" s="230"/>
      <c r="G23" s="230"/>
      <c r="H23" s="230"/>
      <c r="I23" s="230"/>
      <c r="J23" s="231"/>
      <c r="K23" s="50">
        <f>SUM(K19:K22)</f>
        <v>10413026.609999999</v>
      </c>
      <c r="L23" s="249"/>
      <c r="M23" s="225"/>
      <c r="N23" s="225"/>
      <c r="O23" s="225"/>
      <c r="P23" s="226"/>
      <c r="Q23" s="157"/>
      <c r="R23" s="249"/>
      <c r="S23" s="225"/>
      <c r="T23" s="225"/>
      <c r="U23" s="226"/>
      <c r="W23" s="157"/>
      <c r="X23" s="157"/>
    </row>
    <row r="24" spans="1:29" ht="20.25" customHeight="1" x14ac:dyDescent="0.2">
      <c r="A24" s="262" t="s">
        <v>516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80"/>
      <c r="W24" s="157"/>
      <c r="X24" s="157"/>
    </row>
    <row r="25" spans="1:29" ht="69" customHeight="1" x14ac:dyDescent="0.2">
      <c r="A25" s="157">
        <v>118</v>
      </c>
      <c r="B25" s="41" t="s">
        <v>239</v>
      </c>
      <c r="C25" s="41" t="s">
        <v>240</v>
      </c>
      <c r="D25" s="42" t="s">
        <v>517</v>
      </c>
      <c r="E25" s="45" t="s">
        <v>256</v>
      </c>
      <c r="F25" s="152">
        <v>796</v>
      </c>
      <c r="G25" s="153" t="s">
        <v>509</v>
      </c>
      <c r="H25" s="43">
        <v>1</v>
      </c>
      <c r="I25" s="43">
        <v>71131000000</v>
      </c>
      <c r="J25" s="36" t="s">
        <v>510</v>
      </c>
      <c r="K25" s="37">
        <v>5749700.8200000003</v>
      </c>
      <c r="L25" s="115" t="s">
        <v>135</v>
      </c>
      <c r="M25" s="115" t="s">
        <v>117</v>
      </c>
      <c r="N25" s="27" t="s">
        <v>39</v>
      </c>
      <c r="O25" s="45" t="s">
        <v>40</v>
      </c>
      <c r="P25" s="45" t="s">
        <v>38</v>
      </c>
      <c r="Q25" s="27"/>
      <c r="R25" s="27"/>
      <c r="S25" s="27"/>
      <c r="T25" s="27"/>
      <c r="U25" s="27"/>
      <c r="V25" s="57" t="s">
        <v>352</v>
      </c>
      <c r="W25" s="27" t="s">
        <v>409</v>
      </c>
      <c r="X25" s="27" t="s">
        <v>412</v>
      </c>
    </row>
    <row r="26" spans="1:29" ht="20.25" customHeight="1" x14ac:dyDescent="0.2">
      <c r="A26" s="265" t="s">
        <v>518</v>
      </c>
      <c r="B26" s="230"/>
      <c r="C26" s="230"/>
      <c r="D26" s="230"/>
      <c r="E26" s="230"/>
      <c r="F26" s="230"/>
      <c r="G26" s="230"/>
      <c r="H26" s="230"/>
      <c r="I26" s="230"/>
      <c r="J26" s="231"/>
      <c r="K26" s="50">
        <f>K25</f>
        <v>5749700.8200000003</v>
      </c>
      <c r="L26" s="249"/>
      <c r="M26" s="225"/>
      <c r="N26" s="225"/>
      <c r="O26" s="225"/>
      <c r="P26" s="226"/>
      <c r="Q26" s="27"/>
      <c r="R26" s="27"/>
      <c r="S26" s="27"/>
      <c r="T26" s="27"/>
      <c r="U26" s="27"/>
      <c r="W26" s="157"/>
      <c r="X26" s="157"/>
    </row>
    <row r="27" spans="1:29" ht="20.25" customHeight="1" x14ac:dyDescent="0.2">
      <c r="A27" s="262" t="s">
        <v>349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80"/>
      <c r="W27" s="157"/>
      <c r="X27" s="157"/>
    </row>
    <row r="28" spans="1:29" ht="62.25" customHeight="1" x14ac:dyDescent="0.2">
      <c r="A28" s="27">
        <v>119</v>
      </c>
      <c r="B28" s="41" t="s">
        <v>183</v>
      </c>
      <c r="C28" s="41" t="s">
        <v>183</v>
      </c>
      <c r="D28" s="42" t="s">
        <v>347</v>
      </c>
      <c r="E28" s="45" t="s">
        <v>348</v>
      </c>
      <c r="F28" s="39">
        <v>839</v>
      </c>
      <c r="G28" s="38" t="s">
        <v>98</v>
      </c>
      <c r="H28" s="39">
        <v>1</v>
      </c>
      <c r="I28" s="43">
        <v>71131000000</v>
      </c>
      <c r="J28" s="36" t="s">
        <v>41</v>
      </c>
      <c r="K28" s="30">
        <v>342000</v>
      </c>
      <c r="L28" s="44" t="s">
        <v>135</v>
      </c>
      <c r="M28" s="44" t="s">
        <v>117</v>
      </c>
      <c r="N28" s="157" t="s">
        <v>39</v>
      </c>
      <c r="O28" s="157" t="s">
        <v>40</v>
      </c>
      <c r="P28" s="157" t="s">
        <v>38</v>
      </c>
      <c r="Q28" s="157"/>
      <c r="R28" s="157"/>
      <c r="S28" s="157"/>
      <c r="T28" s="157"/>
      <c r="U28" s="27"/>
      <c r="V28" s="57" t="s">
        <v>346</v>
      </c>
      <c r="W28" s="157" t="s">
        <v>413</v>
      </c>
      <c r="X28" s="157" t="s">
        <v>416</v>
      </c>
    </row>
    <row r="29" spans="1:29" ht="20.25" customHeight="1" x14ac:dyDescent="0.2">
      <c r="A29" s="265" t="s">
        <v>350</v>
      </c>
      <c r="B29" s="230"/>
      <c r="C29" s="230"/>
      <c r="D29" s="230"/>
      <c r="E29" s="230"/>
      <c r="F29" s="230"/>
      <c r="G29" s="230"/>
      <c r="H29" s="230"/>
      <c r="I29" s="230"/>
      <c r="J29" s="231"/>
      <c r="K29" s="50">
        <f>K28</f>
        <v>342000</v>
      </c>
      <c r="L29" s="249"/>
      <c r="M29" s="225"/>
      <c r="N29" s="225"/>
      <c r="O29" s="225"/>
      <c r="P29" s="226"/>
      <c r="Q29" s="157"/>
      <c r="R29" s="249"/>
      <c r="S29" s="225"/>
      <c r="T29" s="225"/>
      <c r="U29" s="226"/>
      <c r="W29" s="157"/>
      <c r="X29" s="157"/>
    </row>
    <row r="30" spans="1:29" ht="20.25" customHeight="1" x14ac:dyDescent="0.2">
      <c r="A30" s="262" t="s">
        <v>67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80"/>
      <c r="W30" s="157"/>
      <c r="X30" s="157"/>
    </row>
    <row r="31" spans="1:29" ht="71.25" customHeight="1" x14ac:dyDescent="0.2">
      <c r="A31" s="27">
        <v>120</v>
      </c>
      <c r="B31" s="96" t="s">
        <v>115</v>
      </c>
      <c r="C31" s="41" t="s">
        <v>230</v>
      </c>
      <c r="D31" s="42" t="s">
        <v>519</v>
      </c>
      <c r="E31" s="151" t="s">
        <v>520</v>
      </c>
      <c r="F31" s="45">
        <v>876</v>
      </c>
      <c r="G31" s="45" t="s">
        <v>36</v>
      </c>
      <c r="H31" s="154">
        <v>1</v>
      </c>
      <c r="I31" s="43">
        <v>71100000000</v>
      </c>
      <c r="J31" s="155" t="s">
        <v>43</v>
      </c>
      <c r="K31" s="156">
        <v>1750000</v>
      </c>
      <c r="L31" s="115" t="s">
        <v>135</v>
      </c>
      <c r="M31" s="115" t="s">
        <v>117</v>
      </c>
      <c r="N31" s="87" t="s">
        <v>39</v>
      </c>
      <c r="O31" s="152" t="s">
        <v>40</v>
      </c>
      <c r="P31" s="62" t="s">
        <v>40</v>
      </c>
      <c r="Q31" s="27"/>
      <c r="R31" s="27"/>
      <c r="S31" s="27"/>
      <c r="T31" s="27"/>
      <c r="U31" s="27"/>
      <c r="V31" s="57" t="s">
        <v>387</v>
      </c>
      <c r="W31" s="157" t="s">
        <v>409</v>
      </c>
      <c r="X31" s="157" t="s">
        <v>412</v>
      </c>
    </row>
    <row r="32" spans="1:29" ht="71.25" customHeight="1" x14ac:dyDescent="0.2">
      <c r="A32" s="27">
        <v>121</v>
      </c>
      <c r="B32" s="96" t="s">
        <v>42</v>
      </c>
      <c r="C32" s="41" t="s">
        <v>58</v>
      </c>
      <c r="D32" s="42" t="s">
        <v>538</v>
      </c>
      <c r="E32" s="151" t="s">
        <v>218</v>
      </c>
      <c r="F32" s="45">
        <v>876</v>
      </c>
      <c r="G32" s="45" t="s">
        <v>36</v>
      </c>
      <c r="H32" s="154">
        <v>1</v>
      </c>
      <c r="I32" s="43">
        <v>71100000000</v>
      </c>
      <c r="J32" s="155" t="s">
        <v>43</v>
      </c>
      <c r="K32" s="156">
        <v>563000</v>
      </c>
      <c r="L32" s="115" t="s">
        <v>135</v>
      </c>
      <c r="M32" s="115" t="s">
        <v>117</v>
      </c>
      <c r="N32" s="87" t="s">
        <v>37</v>
      </c>
      <c r="O32" s="152" t="s">
        <v>38</v>
      </c>
      <c r="P32" s="62" t="s">
        <v>40</v>
      </c>
      <c r="Q32" s="27"/>
      <c r="R32" s="27"/>
      <c r="S32" s="27"/>
      <c r="T32" s="27"/>
      <c r="U32" s="27"/>
      <c r="V32" s="57" t="s">
        <v>387</v>
      </c>
      <c r="W32" s="170" t="s">
        <v>539</v>
      </c>
      <c r="X32" s="170" t="s">
        <v>405</v>
      </c>
    </row>
    <row r="33" spans="1:26" ht="20.25" customHeight="1" x14ac:dyDescent="0.2">
      <c r="A33" s="265" t="s">
        <v>68</v>
      </c>
      <c r="B33" s="230"/>
      <c r="C33" s="230"/>
      <c r="D33" s="230"/>
      <c r="E33" s="230"/>
      <c r="F33" s="230"/>
      <c r="G33" s="230"/>
      <c r="H33" s="230"/>
      <c r="I33" s="230"/>
      <c r="J33" s="231"/>
      <c r="K33" s="50">
        <f>SUM(K31:K32)</f>
        <v>2313000</v>
      </c>
      <c r="L33" s="249"/>
      <c r="M33" s="225"/>
      <c r="N33" s="225"/>
      <c r="O33" s="225"/>
      <c r="P33" s="226"/>
      <c r="Q33" s="27"/>
      <c r="R33" s="27"/>
      <c r="S33" s="27"/>
      <c r="T33" s="27"/>
      <c r="U33" s="27"/>
      <c r="W33" s="157"/>
      <c r="X33" s="157"/>
    </row>
    <row r="34" spans="1:26" ht="20.25" customHeight="1" x14ac:dyDescent="0.2">
      <c r="A34" s="262" t="s">
        <v>142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80"/>
      <c r="W34" s="157"/>
      <c r="X34" s="157"/>
    </row>
    <row r="35" spans="1:26" ht="82.5" customHeight="1" x14ac:dyDescent="0.2">
      <c r="A35" s="27">
        <v>122</v>
      </c>
      <c r="B35" s="41" t="s">
        <v>141</v>
      </c>
      <c r="C35" s="41" t="s">
        <v>320</v>
      </c>
      <c r="D35" s="42" t="s">
        <v>144</v>
      </c>
      <c r="E35" s="45" t="s">
        <v>145</v>
      </c>
      <c r="F35" s="45">
        <v>796</v>
      </c>
      <c r="G35" s="27" t="s">
        <v>45</v>
      </c>
      <c r="H35" s="27">
        <v>12</v>
      </c>
      <c r="I35" s="43">
        <v>71100000000</v>
      </c>
      <c r="J35" s="36" t="s">
        <v>43</v>
      </c>
      <c r="K35" s="37">
        <v>600000</v>
      </c>
      <c r="L35" s="115" t="s">
        <v>135</v>
      </c>
      <c r="M35" s="115" t="s">
        <v>117</v>
      </c>
      <c r="N35" s="27" t="s">
        <v>39</v>
      </c>
      <c r="O35" s="102" t="s">
        <v>40</v>
      </c>
      <c r="P35" s="103" t="s">
        <v>40</v>
      </c>
      <c r="Q35" s="27"/>
      <c r="R35" s="27"/>
      <c r="S35" s="27"/>
      <c r="T35" s="27"/>
      <c r="U35" s="27"/>
      <c r="V35" s="57" t="s">
        <v>374</v>
      </c>
      <c r="W35" s="166" t="s">
        <v>413</v>
      </c>
      <c r="X35" s="166" t="s">
        <v>405</v>
      </c>
      <c r="Z35" s="47" t="s">
        <v>62</v>
      </c>
    </row>
    <row r="36" spans="1:26" ht="20.25" customHeight="1" x14ac:dyDescent="0.2">
      <c r="A36" s="233" t="s">
        <v>143</v>
      </c>
      <c r="B36" s="260"/>
      <c r="C36" s="260"/>
      <c r="D36" s="260"/>
      <c r="E36" s="260"/>
      <c r="F36" s="260"/>
      <c r="G36" s="260"/>
      <c r="H36" s="260"/>
      <c r="I36" s="260"/>
      <c r="J36" s="260"/>
      <c r="K36" s="50">
        <f>K35</f>
        <v>600000</v>
      </c>
      <c r="L36" s="249"/>
      <c r="M36" s="225"/>
      <c r="N36" s="225"/>
      <c r="O36" s="225"/>
      <c r="P36" s="226"/>
      <c r="Q36" s="27"/>
      <c r="R36" s="27"/>
      <c r="S36" s="27"/>
      <c r="T36" s="27"/>
      <c r="U36" s="27"/>
      <c r="W36" s="157"/>
      <c r="X36" s="157"/>
    </row>
    <row r="37" spans="1:26" ht="20.25" customHeight="1" x14ac:dyDescent="0.2">
      <c r="A37" s="262" t="s">
        <v>521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80"/>
      <c r="W37" s="157"/>
      <c r="X37" s="157"/>
    </row>
    <row r="38" spans="1:26" ht="84" customHeight="1" x14ac:dyDescent="0.2">
      <c r="A38" s="27">
        <v>123</v>
      </c>
      <c r="B38" s="41" t="s">
        <v>267</v>
      </c>
      <c r="C38" s="41" t="s">
        <v>523</v>
      </c>
      <c r="D38" s="42" t="s">
        <v>524</v>
      </c>
      <c r="E38" s="42" t="s">
        <v>525</v>
      </c>
      <c r="F38" s="39">
        <v>839</v>
      </c>
      <c r="G38" s="27" t="s">
        <v>98</v>
      </c>
      <c r="H38" s="39">
        <v>1</v>
      </c>
      <c r="I38" s="43">
        <v>71129000024</v>
      </c>
      <c r="J38" s="36" t="s">
        <v>277</v>
      </c>
      <c r="K38" s="37">
        <v>178275</v>
      </c>
      <c r="L38" s="115" t="s">
        <v>135</v>
      </c>
      <c r="M38" s="115" t="s">
        <v>117</v>
      </c>
      <c r="N38" s="27" t="s">
        <v>39</v>
      </c>
      <c r="O38" s="152" t="s">
        <v>40</v>
      </c>
      <c r="P38" s="152" t="s">
        <v>38</v>
      </c>
      <c r="Q38" s="27"/>
      <c r="R38" s="27"/>
      <c r="S38" s="27"/>
      <c r="T38" s="27"/>
      <c r="U38" s="27"/>
      <c r="V38" s="57" t="s">
        <v>352</v>
      </c>
      <c r="W38" s="158" t="s">
        <v>409</v>
      </c>
      <c r="X38" s="158" t="s">
        <v>412</v>
      </c>
    </row>
    <row r="39" spans="1:26" ht="20.25" customHeight="1" x14ac:dyDescent="0.2">
      <c r="A39" s="265" t="s">
        <v>522</v>
      </c>
      <c r="B39" s="230"/>
      <c r="C39" s="230"/>
      <c r="D39" s="230"/>
      <c r="E39" s="230"/>
      <c r="F39" s="230"/>
      <c r="G39" s="230"/>
      <c r="H39" s="230"/>
      <c r="I39" s="230"/>
      <c r="J39" s="231"/>
      <c r="K39" s="50">
        <f>K38</f>
        <v>178275</v>
      </c>
      <c r="L39" s="249"/>
      <c r="M39" s="225"/>
      <c r="N39" s="225"/>
      <c r="O39" s="225"/>
      <c r="P39" s="226"/>
      <c r="Q39" s="27"/>
      <c r="R39" s="27"/>
      <c r="S39" s="27"/>
      <c r="T39" s="27"/>
      <c r="U39" s="27"/>
      <c r="W39" s="157"/>
      <c r="X39" s="157"/>
    </row>
    <row r="40" spans="1:26" ht="21" customHeight="1" x14ac:dyDescent="0.2">
      <c r="A40" s="262" t="s">
        <v>63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80"/>
      <c r="W40" s="94"/>
      <c r="X40" s="94"/>
    </row>
    <row r="41" spans="1:26" ht="68.25" customHeight="1" x14ac:dyDescent="0.2">
      <c r="A41" s="27">
        <v>125</v>
      </c>
      <c r="B41" s="41" t="s">
        <v>532</v>
      </c>
      <c r="C41" s="41" t="s">
        <v>533</v>
      </c>
      <c r="D41" s="27" t="s">
        <v>530</v>
      </c>
      <c r="E41" s="96" t="s">
        <v>531</v>
      </c>
      <c r="F41" s="41" t="s">
        <v>527</v>
      </c>
      <c r="G41" s="45" t="s">
        <v>528</v>
      </c>
      <c r="H41" s="163">
        <v>2464</v>
      </c>
      <c r="I41" s="43">
        <v>71112000015</v>
      </c>
      <c r="J41" s="36" t="s">
        <v>529</v>
      </c>
      <c r="K41" s="37">
        <v>2373800</v>
      </c>
      <c r="L41" s="115" t="s">
        <v>135</v>
      </c>
      <c r="M41" s="115" t="s">
        <v>117</v>
      </c>
      <c r="N41" s="162" t="s">
        <v>37</v>
      </c>
      <c r="O41" s="162" t="s">
        <v>38</v>
      </c>
      <c r="P41" s="87" t="s">
        <v>38</v>
      </c>
      <c r="Q41" s="116"/>
      <c r="R41" s="96" t="s">
        <v>534</v>
      </c>
      <c r="S41" s="160">
        <v>2.3738000000000001</v>
      </c>
      <c r="T41" s="160">
        <f>S41</f>
        <v>2.3738000000000001</v>
      </c>
      <c r="U41" s="27"/>
      <c r="V41" s="57" t="s">
        <v>395</v>
      </c>
      <c r="W41" s="164" t="s">
        <v>419</v>
      </c>
      <c r="X41" s="164" t="s">
        <v>405</v>
      </c>
    </row>
    <row r="42" spans="1:26" ht="21" customHeight="1" x14ac:dyDescent="0.2">
      <c r="A42" s="265" t="s">
        <v>79</v>
      </c>
      <c r="B42" s="230"/>
      <c r="C42" s="230"/>
      <c r="D42" s="230"/>
      <c r="E42" s="230"/>
      <c r="F42" s="230"/>
      <c r="G42" s="230"/>
      <c r="H42" s="230"/>
      <c r="I42" s="230"/>
      <c r="J42" s="231"/>
      <c r="K42" s="50">
        <f>SUM(K41:K41)</f>
        <v>2373800</v>
      </c>
      <c r="L42" s="249"/>
      <c r="M42" s="225"/>
      <c r="N42" s="225"/>
      <c r="O42" s="225"/>
      <c r="P42" s="226"/>
      <c r="Q42" s="52"/>
      <c r="R42" s="157"/>
      <c r="S42" s="157"/>
      <c r="T42" s="157"/>
      <c r="U42" s="157"/>
    </row>
    <row r="43" spans="1:26" ht="21" customHeight="1" x14ac:dyDescent="0.2">
      <c r="A43" s="261" t="s">
        <v>106</v>
      </c>
      <c r="B43" s="257"/>
      <c r="C43" s="257"/>
      <c r="D43" s="257"/>
      <c r="E43" s="257"/>
      <c r="F43" s="257"/>
      <c r="G43" s="257"/>
      <c r="H43" s="257"/>
      <c r="I43" s="257"/>
      <c r="J43" s="258"/>
      <c r="K43" s="52">
        <f>K23+K26+K29+K33+K36+K39+K42</f>
        <v>21969802.43</v>
      </c>
      <c r="L43" s="249"/>
      <c r="M43" s="225"/>
      <c r="N43" s="225"/>
      <c r="O43" s="225"/>
      <c r="P43" s="226"/>
      <c r="Q43" s="52"/>
      <c r="R43" s="157"/>
      <c r="S43" s="111">
        <f>S41</f>
        <v>2.3738000000000001</v>
      </c>
      <c r="T43" s="111">
        <f>T41</f>
        <v>2.3738000000000001</v>
      </c>
      <c r="U43" s="157"/>
    </row>
    <row r="44" spans="1:26" ht="21" customHeight="1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2"/>
      <c r="L44" s="93"/>
      <c r="M44" s="93"/>
      <c r="N44" s="93"/>
      <c r="O44" s="93"/>
      <c r="P44" s="93"/>
      <c r="Q44" s="92"/>
      <c r="R44" s="93"/>
      <c r="S44" s="93"/>
      <c r="T44" s="93"/>
      <c r="U44" s="93"/>
    </row>
    <row r="46" spans="1:26" x14ac:dyDescent="0.2">
      <c r="A46" s="240" t="s">
        <v>576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</row>
    <row r="47" spans="1:26" x14ac:dyDescent="0.2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</row>
    <row r="48" spans="1:26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15" customHeight="1" x14ac:dyDescent="0.2">
      <c r="A49" s="240" t="s">
        <v>577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</row>
    <row r="50" spans="1:21" x14ac:dyDescent="0.2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</row>
    <row r="52" spans="1:21" ht="38.25" customHeight="1" x14ac:dyDescent="0.2">
      <c r="A52" s="272" t="s">
        <v>0</v>
      </c>
      <c r="B52" s="269" t="s">
        <v>1</v>
      </c>
      <c r="C52" s="269" t="s">
        <v>2</v>
      </c>
      <c r="D52" s="249" t="s">
        <v>24</v>
      </c>
      <c r="E52" s="225"/>
      <c r="F52" s="225"/>
      <c r="G52" s="225"/>
      <c r="H52" s="225"/>
      <c r="I52" s="225"/>
      <c r="J52" s="225"/>
      <c r="K52" s="225"/>
      <c r="L52" s="225"/>
      <c r="M52" s="226"/>
      <c r="N52" s="269" t="s">
        <v>15</v>
      </c>
      <c r="O52" s="269" t="s">
        <v>16</v>
      </c>
      <c r="P52" s="269" t="s">
        <v>18</v>
      </c>
      <c r="Q52" s="269" t="s">
        <v>100</v>
      </c>
      <c r="R52" s="269" t="s">
        <v>20</v>
      </c>
      <c r="S52" s="269" t="s">
        <v>21</v>
      </c>
      <c r="T52" s="269" t="s">
        <v>22</v>
      </c>
      <c r="U52" s="269" t="s">
        <v>23</v>
      </c>
    </row>
    <row r="53" spans="1:21" ht="71.25" customHeight="1" x14ac:dyDescent="0.2">
      <c r="A53" s="273"/>
      <c r="B53" s="270"/>
      <c r="C53" s="270"/>
      <c r="D53" s="269" t="s">
        <v>3</v>
      </c>
      <c r="E53" s="269" t="s">
        <v>4</v>
      </c>
      <c r="F53" s="249" t="s">
        <v>5</v>
      </c>
      <c r="G53" s="226"/>
      <c r="H53" s="272" t="s">
        <v>8</v>
      </c>
      <c r="I53" s="249" t="s">
        <v>9</v>
      </c>
      <c r="J53" s="226"/>
      <c r="K53" s="269" t="s">
        <v>11</v>
      </c>
      <c r="L53" s="249" t="s">
        <v>12</v>
      </c>
      <c r="M53" s="226"/>
      <c r="N53" s="270"/>
      <c r="O53" s="271"/>
      <c r="P53" s="271"/>
      <c r="Q53" s="270"/>
      <c r="R53" s="270"/>
      <c r="S53" s="270"/>
      <c r="T53" s="270"/>
      <c r="U53" s="270"/>
    </row>
    <row r="54" spans="1:21" ht="81" customHeight="1" x14ac:dyDescent="0.2">
      <c r="A54" s="274"/>
      <c r="B54" s="271"/>
      <c r="C54" s="271"/>
      <c r="D54" s="275"/>
      <c r="E54" s="275"/>
      <c r="F54" s="29" t="s">
        <v>6</v>
      </c>
      <c r="G54" s="29" t="s">
        <v>7</v>
      </c>
      <c r="H54" s="242"/>
      <c r="I54" s="29" t="s">
        <v>10</v>
      </c>
      <c r="J54" s="29" t="s">
        <v>7</v>
      </c>
      <c r="K54" s="275"/>
      <c r="L54" s="157" t="s">
        <v>13</v>
      </c>
      <c r="M54" s="157" t="s">
        <v>14</v>
      </c>
      <c r="N54" s="271"/>
      <c r="O54" s="157" t="s">
        <v>17</v>
      </c>
      <c r="P54" s="157" t="s">
        <v>17</v>
      </c>
      <c r="Q54" s="271"/>
      <c r="R54" s="271"/>
      <c r="S54" s="271"/>
      <c r="T54" s="271"/>
      <c r="U54" s="271"/>
    </row>
    <row r="55" spans="1:21" x14ac:dyDescent="0.2">
      <c r="A55" s="157">
        <v>1</v>
      </c>
      <c r="B55" s="157">
        <v>2</v>
      </c>
      <c r="C55" s="157">
        <v>3</v>
      </c>
      <c r="D55" s="157">
        <v>4</v>
      </c>
      <c r="E55" s="157">
        <v>5</v>
      </c>
      <c r="F55" s="157">
        <v>6</v>
      </c>
      <c r="G55" s="157">
        <v>7</v>
      </c>
      <c r="H55" s="157">
        <v>8</v>
      </c>
      <c r="I55" s="157">
        <v>9</v>
      </c>
      <c r="J55" s="157">
        <v>10</v>
      </c>
      <c r="K55" s="157">
        <v>11</v>
      </c>
      <c r="L55" s="157">
        <v>12</v>
      </c>
      <c r="M55" s="157">
        <v>13</v>
      </c>
      <c r="N55" s="157">
        <v>14</v>
      </c>
      <c r="O55" s="157">
        <v>15</v>
      </c>
      <c r="P55" s="157">
        <v>16</v>
      </c>
      <c r="Q55" s="157">
        <v>17</v>
      </c>
      <c r="R55" s="157">
        <v>18</v>
      </c>
      <c r="S55" s="157">
        <v>19</v>
      </c>
      <c r="T55" s="157">
        <v>20</v>
      </c>
      <c r="U55" s="157">
        <v>21</v>
      </c>
    </row>
    <row r="56" spans="1:21" ht="120" customHeight="1" x14ac:dyDescent="0.2">
      <c r="A56" s="157">
        <v>1</v>
      </c>
      <c r="B56" s="41" t="s">
        <v>251</v>
      </c>
      <c r="C56" s="41" t="s">
        <v>252</v>
      </c>
      <c r="D56" s="42" t="s">
        <v>253</v>
      </c>
      <c r="E56" s="42" t="s">
        <v>232</v>
      </c>
      <c r="F56" s="45">
        <v>876</v>
      </c>
      <c r="G56" s="45" t="s">
        <v>36</v>
      </c>
      <c r="H56" s="43">
        <v>1</v>
      </c>
      <c r="I56" s="43">
        <v>71131000000</v>
      </c>
      <c r="J56" s="36" t="s">
        <v>41</v>
      </c>
      <c r="K56" s="37">
        <v>2987562</v>
      </c>
      <c r="L56" s="44" t="s">
        <v>135</v>
      </c>
      <c r="M56" s="44" t="s">
        <v>117</v>
      </c>
      <c r="N56" s="45" t="s">
        <v>39</v>
      </c>
      <c r="O56" s="45" t="s">
        <v>40</v>
      </c>
      <c r="P56" s="62" t="s">
        <v>40</v>
      </c>
      <c r="Q56" s="37"/>
      <c r="R56" s="157"/>
      <c r="S56" s="157"/>
      <c r="T56" s="157"/>
      <c r="U56" s="157"/>
    </row>
    <row r="57" spans="1:21" ht="67.5" customHeight="1" x14ac:dyDescent="0.2">
      <c r="A57" s="157">
        <v>2</v>
      </c>
      <c r="B57" s="41" t="s">
        <v>46</v>
      </c>
      <c r="C57" s="41" t="s">
        <v>47</v>
      </c>
      <c r="D57" s="42" t="s">
        <v>512</v>
      </c>
      <c r="E57" s="45" t="s">
        <v>513</v>
      </c>
      <c r="F57" s="152">
        <v>796</v>
      </c>
      <c r="G57" s="153" t="s">
        <v>45</v>
      </c>
      <c r="H57" s="154">
        <v>540</v>
      </c>
      <c r="I57" s="154">
        <v>71131000000</v>
      </c>
      <c r="J57" s="155" t="s">
        <v>41</v>
      </c>
      <c r="K57" s="156">
        <v>4819376.58</v>
      </c>
      <c r="L57" s="115" t="s">
        <v>135</v>
      </c>
      <c r="M57" s="115" t="s">
        <v>117</v>
      </c>
      <c r="N57" s="87" t="s">
        <v>39</v>
      </c>
      <c r="O57" s="152" t="s">
        <v>40</v>
      </c>
      <c r="P57" s="62" t="s">
        <v>40</v>
      </c>
      <c r="Q57" s="37"/>
      <c r="R57" s="157"/>
      <c r="S57" s="157"/>
      <c r="T57" s="157"/>
      <c r="U57" s="157"/>
    </row>
    <row r="58" spans="1:21" ht="72" customHeight="1" x14ac:dyDescent="0.2">
      <c r="A58" s="157">
        <v>3</v>
      </c>
      <c r="B58" s="41" t="s">
        <v>46</v>
      </c>
      <c r="C58" s="41" t="s">
        <v>47</v>
      </c>
      <c r="D58" s="42" t="s">
        <v>514</v>
      </c>
      <c r="E58" s="45" t="s">
        <v>515</v>
      </c>
      <c r="F58" s="152">
        <v>796</v>
      </c>
      <c r="G58" s="153" t="s">
        <v>45</v>
      </c>
      <c r="H58" s="43">
        <v>446</v>
      </c>
      <c r="I58" s="43">
        <v>71131000000</v>
      </c>
      <c r="J58" s="36" t="s">
        <v>41</v>
      </c>
      <c r="K58" s="37">
        <v>2473797.0299999998</v>
      </c>
      <c r="L58" s="115" t="s">
        <v>135</v>
      </c>
      <c r="M58" s="115" t="s">
        <v>117</v>
      </c>
      <c r="N58" s="27" t="s">
        <v>39</v>
      </c>
      <c r="O58" s="45" t="s">
        <v>40</v>
      </c>
      <c r="P58" s="62" t="s">
        <v>40</v>
      </c>
      <c r="Q58" s="37"/>
      <c r="R58" s="157"/>
      <c r="S58" s="157"/>
      <c r="T58" s="157"/>
      <c r="U58" s="157"/>
    </row>
    <row r="59" spans="1:21" ht="51.75" customHeight="1" x14ac:dyDescent="0.2">
      <c r="A59" s="157">
        <v>4</v>
      </c>
      <c r="B59" s="27" t="s">
        <v>46</v>
      </c>
      <c r="C59" s="27" t="s">
        <v>47</v>
      </c>
      <c r="D59" s="27" t="s">
        <v>536</v>
      </c>
      <c r="E59" s="27" t="s">
        <v>537</v>
      </c>
      <c r="F59" s="45">
        <v>796</v>
      </c>
      <c r="G59" s="38" t="s">
        <v>45</v>
      </c>
      <c r="H59" s="27">
        <v>16</v>
      </c>
      <c r="I59" s="43">
        <v>71131000000</v>
      </c>
      <c r="J59" s="36" t="s">
        <v>41</v>
      </c>
      <c r="K59" s="37">
        <v>132291</v>
      </c>
      <c r="L59" s="27" t="s">
        <v>135</v>
      </c>
      <c r="M59" s="27" t="s">
        <v>117</v>
      </c>
      <c r="N59" s="27" t="s">
        <v>39</v>
      </c>
      <c r="O59" s="27" t="s">
        <v>40</v>
      </c>
      <c r="P59" s="62" t="s">
        <v>40</v>
      </c>
      <c r="Q59" s="37"/>
      <c r="R59" s="157"/>
      <c r="S59" s="157"/>
      <c r="T59" s="157"/>
      <c r="U59" s="157"/>
    </row>
    <row r="60" spans="1:21" ht="51.75" customHeight="1" x14ac:dyDescent="0.2">
      <c r="A60" s="165">
        <v>5</v>
      </c>
      <c r="B60" s="96" t="s">
        <v>115</v>
      </c>
      <c r="C60" s="41" t="s">
        <v>230</v>
      </c>
      <c r="D60" s="42" t="s">
        <v>519</v>
      </c>
      <c r="E60" s="151" t="s">
        <v>520</v>
      </c>
      <c r="F60" s="45">
        <v>876</v>
      </c>
      <c r="G60" s="45" t="s">
        <v>36</v>
      </c>
      <c r="H60" s="154">
        <v>1</v>
      </c>
      <c r="I60" s="43">
        <v>71100000000</v>
      </c>
      <c r="J60" s="155" t="s">
        <v>43</v>
      </c>
      <c r="K60" s="156">
        <v>1750000</v>
      </c>
      <c r="L60" s="115" t="s">
        <v>135</v>
      </c>
      <c r="M60" s="115" t="s">
        <v>117</v>
      </c>
      <c r="N60" s="87" t="s">
        <v>39</v>
      </c>
      <c r="O60" s="152" t="s">
        <v>40</v>
      </c>
      <c r="P60" s="62" t="s">
        <v>40</v>
      </c>
      <c r="Q60" s="37"/>
      <c r="R60" s="165"/>
      <c r="S60" s="165"/>
      <c r="T60" s="165"/>
      <c r="U60" s="165"/>
    </row>
    <row r="61" spans="1:21" ht="77.25" customHeight="1" x14ac:dyDescent="0.2">
      <c r="A61" s="157">
        <v>6</v>
      </c>
      <c r="B61" s="96" t="s">
        <v>42</v>
      </c>
      <c r="C61" s="41" t="s">
        <v>58</v>
      </c>
      <c r="D61" s="42" t="s">
        <v>538</v>
      </c>
      <c r="E61" s="151" t="s">
        <v>218</v>
      </c>
      <c r="F61" s="45">
        <v>876</v>
      </c>
      <c r="G61" s="45" t="s">
        <v>36</v>
      </c>
      <c r="H61" s="154">
        <v>1</v>
      </c>
      <c r="I61" s="43">
        <v>71100000000</v>
      </c>
      <c r="J61" s="155" t="s">
        <v>43</v>
      </c>
      <c r="K61" s="156">
        <v>563000</v>
      </c>
      <c r="L61" s="115" t="s">
        <v>135</v>
      </c>
      <c r="M61" s="115" t="s">
        <v>117</v>
      </c>
      <c r="N61" s="87" t="s">
        <v>37</v>
      </c>
      <c r="O61" s="152" t="s">
        <v>38</v>
      </c>
      <c r="P61" s="62" t="s">
        <v>40</v>
      </c>
      <c r="Q61" s="37"/>
      <c r="R61" s="157"/>
      <c r="S61" s="157"/>
      <c r="T61" s="157"/>
      <c r="U61" s="157"/>
    </row>
    <row r="62" spans="1:21" ht="70.5" customHeight="1" x14ac:dyDescent="0.2">
      <c r="A62" s="170">
        <v>7</v>
      </c>
      <c r="B62" s="41" t="s">
        <v>141</v>
      </c>
      <c r="C62" s="41" t="s">
        <v>320</v>
      </c>
      <c r="D62" s="42" t="s">
        <v>144</v>
      </c>
      <c r="E62" s="45" t="s">
        <v>145</v>
      </c>
      <c r="F62" s="45">
        <v>796</v>
      </c>
      <c r="G62" s="27" t="s">
        <v>45</v>
      </c>
      <c r="H62" s="27">
        <v>12</v>
      </c>
      <c r="I62" s="43">
        <v>71100000000</v>
      </c>
      <c r="J62" s="36" t="s">
        <v>43</v>
      </c>
      <c r="K62" s="37">
        <v>600000</v>
      </c>
      <c r="L62" s="115" t="s">
        <v>135</v>
      </c>
      <c r="M62" s="115" t="s">
        <v>117</v>
      </c>
      <c r="N62" s="27" t="s">
        <v>39</v>
      </c>
      <c r="O62" s="102" t="s">
        <v>40</v>
      </c>
      <c r="P62" s="103" t="s">
        <v>40</v>
      </c>
      <c r="Q62" s="37"/>
      <c r="R62" s="170"/>
      <c r="S62" s="170"/>
      <c r="T62" s="170"/>
      <c r="U62" s="170"/>
    </row>
    <row r="63" spans="1:21" ht="21" customHeight="1" x14ac:dyDescent="0.2">
      <c r="A63" s="261" t="s">
        <v>107</v>
      </c>
      <c r="B63" s="257"/>
      <c r="C63" s="257"/>
      <c r="D63" s="257"/>
      <c r="E63" s="257"/>
      <c r="F63" s="257"/>
      <c r="G63" s="257"/>
      <c r="H63" s="257"/>
      <c r="I63" s="257"/>
      <c r="J63" s="258"/>
      <c r="K63" s="53">
        <f>SUM(K56:K62)</f>
        <v>13326026.609999999</v>
      </c>
      <c r="L63" s="276"/>
      <c r="M63" s="277"/>
      <c r="N63" s="277"/>
      <c r="O63" s="277"/>
      <c r="P63" s="277"/>
      <c r="Q63" s="277"/>
      <c r="R63" s="277"/>
      <c r="S63" s="277"/>
      <c r="T63" s="277"/>
      <c r="U63" s="278"/>
    </row>
  </sheetData>
  <autoFilter ref="A17:X43"/>
  <mergeCells count="83">
    <mergeCell ref="L43:P43"/>
    <mergeCell ref="A40:U40"/>
    <mergeCell ref="A42:J42"/>
    <mergeCell ref="L42:P42"/>
    <mergeCell ref="A29:J29"/>
    <mergeCell ref="A30:U30"/>
    <mergeCell ref="A33:J33"/>
    <mergeCell ref="L33:P33"/>
    <mergeCell ref="A37:U37"/>
    <mergeCell ref="A39:J39"/>
    <mergeCell ref="L39:P39"/>
    <mergeCell ref="A34:U34"/>
    <mergeCell ref="A36:J36"/>
    <mergeCell ref="L36:P36"/>
    <mergeCell ref="R23:U23"/>
    <mergeCell ref="L29:P29"/>
    <mergeCell ref="R29:U29"/>
    <mergeCell ref="A24:U24"/>
    <mergeCell ref="A26:J26"/>
    <mergeCell ref="L26:P26"/>
    <mergeCell ref="A23:J23"/>
    <mergeCell ref="A27:U27"/>
    <mergeCell ref="F2:I4"/>
    <mergeCell ref="L2:O4"/>
    <mergeCell ref="T14:T16"/>
    <mergeCell ref="U14:U16"/>
    <mergeCell ref="D15:D16"/>
    <mergeCell ref="E15:E16"/>
    <mergeCell ref="F15:G15"/>
    <mergeCell ref="O14:O15"/>
    <mergeCell ref="P14:P15"/>
    <mergeCell ref="Q14:Q16"/>
    <mergeCell ref="R14:R16"/>
    <mergeCell ref="S14:S16"/>
    <mergeCell ref="I15:J15"/>
    <mergeCell ref="A6:C6"/>
    <mergeCell ref="D6:E6"/>
    <mergeCell ref="A7:C7"/>
    <mergeCell ref="D7:E7"/>
    <mergeCell ref="P52:P53"/>
    <mergeCell ref="O52:O53"/>
    <mergeCell ref="H53:H54"/>
    <mergeCell ref="K53:K54"/>
    <mergeCell ref="L53:M53"/>
    <mergeCell ref="L15:M15"/>
    <mergeCell ref="N14:N16"/>
    <mergeCell ref="D14:M14"/>
    <mergeCell ref="H15:H16"/>
    <mergeCell ref="K15:K16"/>
    <mergeCell ref="A18:U18"/>
    <mergeCell ref="S52:S54"/>
    <mergeCell ref="Q52:Q54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4:A16"/>
    <mergeCell ref="B14:B16"/>
    <mergeCell ref="C14:C16"/>
    <mergeCell ref="N52:N54"/>
    <mergeCell ref="L23:P23"/>
    <mergeCell ref="L63:U63"/>
    <mergeCell ref="R52:R54"/>
    <mergeCell ref="T52:T54"/>
    <mergeCell ref="U52:U54"/>
    <mergeCell ref="A43:J43"/>
    <mergeCell ref="A46:U47"/>
    <mergeCell ref="A49:U50"/>
    <mergeCell ref="A52:A54"/>
    <mergeCell ref="B52:B54"/>
    <mergeCell ref="C52:C54"/>
    <mergeCell ref="A63:J63"/>
    <mergeCell ref="D53:D54"/>
    <mergeCell ref="E53:E54"/>
    <mergeCell ref="F53:G53"/>
    <mergeCell ref="I53:J53"/>
    <mergeCell ref="D52:M52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8" scale="52" fitToHeight="999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82"/>
  <sheetViews>
    <sheetView tabSelected="1" topLeftCell="A16" zoomScale="70" zoomScaleNormal="70" workbookViewId="0">
      <selection activeCell="E33" sqref="E33"/>
    </sheetView>
  </sheetViews>
  <sheetFormatPr defaultRowHeight="12.75" x14ac:dyDescent="0.2"/>
  <cols>
    <col min="1" max="1" width="8" style="47" customWidth="1"/>
    <col min="2" max="2" width="11.7109375" style="47" customWidth="1"/>
    <col min="3" max="3" width="13.42578125" style="47" customWidth="1"/>
    <col min="4" max="4" width="28" style="47" customWidth="1"/>
    <col min="5" max="5" width="22.7109375" style="47" customWidth="1"/>
    <col min="6" max="6" width="8.140625" style="47" customWidth="1"/>
    <col min="7" max="7" width="8.5703125" style="47" customWidth="1"/>
    <col min="8" max="8" width="10.42578125" style="47" customWidth="1"/>
    <col min="9" max="9" width="14" style="47" customWidth="1"/>
    <col min="10" max="10" width="17.7109375" style="47" customWidth="1"/>
    <col min="11" max="11" width="18.28515625" style="47" customWidth="1"/>
    <col min="12" max="12" width="16.5703125" style="47" customWidth="1"/>
    <col min="13" max="13" width="16" style="47" customWidth="1"/>
    <col min="14" max="14" width="16.7109375" style="47" customWidth="1"/>
    <col min="15" max="15" width="18" style="47" customWidth="1"/>
    <col min="16" max="16" width="13.140625" style="47" customWidth="1"/>
    <col min="17" max="17" width="20.42578125" style="47" customWidth="1"/>
    <col min="18" max="18" width="14.85546875" style="47" customWidth="1"/>
    <col min="19" max="19" width="13.28515625" style="47" customWidth="1"/>
    <col min="20" max="20" width="14.5703125" style="47" customWidth="1"/>
    <col min="21" max="21" width="20" style="47" customWidth="1"/>
    <col min="22" max="22" width="10.5703125" style="57" hidden="1" customWidth="1"/>
    <col min="23" max="23" width="22" style="47" hidden="1" customWidth="1"/>
    <col min="24" max="24" width="22.7109375" style="47" hidden="1" customWidth="1"/>
    <col min="25" max="16384" width="9.140625" style="47"/>
  </cols>
  <sheetData>
    <row r="2" spans="1:21" s="47" customFormat="1" x14ac:dyDescent="0.2">
      <c r="F2" s="298" t="s">
        <v>321</v>
      </c>
      <c r="G2" s="298"/>
      <c r="H2" s="298"/>
      <c r="I2" s="298"/>
      <c r="L2" s="298"/>
      <c r="M2" s="298"/>
      <c r="N2" s="298"/>
      <c r="O2" s="298"/>
    </row>
    <row r="3" spans="1:21" s="47" customFormat="1" x14ac:dyDescent="0.2">
      <c r="F3" s="298"/>
      <c r="G3" s="298"/>
      <c r="H3" s="298"/>
      <c r="I3" s="298"/>
      <c r="L3" s="298"/>
      <c r="M3" s="298"/>
      <c r="N3" s="298"/>
      <c r="O3" s="298"/>
    </row>
    <row r="4" spans="1:21" s="47" customFormat="1" ht="19.5" customHeight="1" x14ac:dyDescent="0.2">
      <c r="F4" s="298"/>
      <c r="G4" s="298"/>
      <c r="H4" s="298"/>
      <c r="I4" s="298"/>
      <c r="L4" s="298"/>
      <c r="M4" s="298"/>
      <c r="N4" s="298"/>
      <c r="O4" s="298"/>
    </row>
    <row r="6" spans="1:21" s="47" customFormat="1" ht="42" customHeight="1" x14ac:dyDescent="0.2">
      <c r="A6" s="249" t="s">
        <v>25</v>
      </c>
      <c r="B6" s="225"/>
      <c r="C6" s="226"/>
      <c r="D6" s="249" t="s">
        <v>26</v>
      </c>
      <c r="E6" s="226"/>
      <c r="J6" s="47" t="s">
        <v>89</v>
      </c>
      <c r="L6" s="47" t="s">
        <v>62</v>
      </c>
    </row>
    <row r="7" spans="1:21" s="47" customFormat="1" ht="34.5" customHeight="1" x14ac:dyDescent="0.2">
      <c r="A7" s="249" t="s">
        <v>27</v>
      </c>
      <c r="B7" s="225"/>
      <c r="C7" s="226"/>
      <c r="D7" s="249" t="s">
        <v>28</v>
      </c>
      <c r="E7" s="226"/>
      <c r="M7" s="47" t="s">
        <v>62</v>
      </c>
    </row>
    <row r="8" spans="1:21" s="47" customFormat="1" x14ac:dyDescent="0.2">
      <c r="A8" s="249" t="s">
        <v>29</v>
      </c>
      <c r="B8" s="225"/>
      <c r="C8" s="226"/>
      <c r="D8" s="249" t="s">
        <v>30</v>
      </c>
      <c r="E8" s="226"/>
      <c r="M8" s="47" t="s">
        <v>89</v>
      </c>
      <c r="N8" s="47" t="s">
        <v>62</v>
      </c>
    </row>
    <row r="9" spans="1:21" s="47" customFormat="1" x14ac:dyDescent="0.2">
      <c r="A9" s="249" t="s">
        <v>31</v>
      </c>
      <c r="B9" s="225"/>
      <c r="C9" s="226"/>
      <c r="D9" s="259" t="s">
        <v>32</v>
      </c>
      <c r="E9" s="226"/>
    </row>
    <row r="10" spans="1:21" s="47" customFormat="1" x14ac:dyDescent="0.2">
      <c r="A10" s="249" t="s">
        <v>33</v>
      </c>
      <c r="B10" s="225"/>
      <c r="C10" s="226"/>
      <c r="D10" s="249">
        <v>8601029263</v>
      </c>
      <c r="E10" s="226"/>
    </row>
    <row r="11" spans="1:21" s="47" customFormat="1" x14ac:dyDescent="0.2">
      <c r="A11" s="249" t="s">
        <v>34</v>
      </c>
      <c r="B11" s="225"/>
      <c r="C11" s="226"/>
      <c r="D11" s="249">
        <v>860101001</v>
      </c>
      <c r="E11" s="226"/>
    </row>
    <row r="12" spans="1:21" s="47" customFormat="1" x14ac:dyDescent="0.2">
      <c r="A12" s="249" t="s">
        <v>35</v>
      </c>
      <c r="B12" s="225"/>
      <c r="C12" s="226"/>
      <c r="D12" s="250">
        <v>71131000000</v>
      </c>
      <c r="E12" s="226"/>
    </row>
    <row r="14" spans="1:21" s="47" customFormat="1" x14ac:dyDescent="0.2">
      <c r="A14" s="272" t="s">
        <v>0</v>
      </c>
      <c r="B14" s="269" t="s">
        <v>1</v>
      </c>
      <c r="C14" s="269" t="s">
        <v>2</v>
      </c>
      <c r="D14" s="249" t="s">
        <v>24</v>
      </c>
      <c r="E14" s="225"/>
      <c r="F14" s="225"/>
      <c r="G14" s="225"/>
      <c r="H14" s="225"/>
      <c r="I14" s="225"/>
      <c r="J14" s="225"/>
      <c r="K14" s="225"/>
      <c r="L14" s="225"/>
      <c r="M14" s="226"/>
      <c r="N14" s="269" t="s">
        <v>15</v>
      </c>
      <c r="O14" s="269" t="s">
        <v>16</v>
      </c>
      <c r="P14" s="269" t="s">
        <v>18</v>
      </c>
      <c r="Q14" s="269" t="s">
        <v>100</v>
      </c>
      <c r="R14" s="269" t="s">
        <v>20</v>
      </c>
      <c r="S14" s="269" t="s">
        <v>21</v>
      </c>
      <c r="T14" s="269" t="s">
        <v>101</v>
      </c>
      <c r="U14" s="269" t="s">
        <v>23</v>
      </c>
    </row>
    <row r="15" spans="1:21" s="47" customFormat="1" ht="73.5" customHeight="1" x14ac:dyDescent="0.2">
      <c r="A15" s="273"/>
      <c r="B15" s="270"/>
      <c r="C15" s="270"/>
      <c r="D15" s="269" t="s">
        <v>3</v>
      </c>
      <c r="E15" s="269" t="s">
        <v>4</v>
      </c>
      <c r="F15" s="249" t="s">
        <v>5</v>
      </c>
      <c r="G15" s="226"/>
      <c r="H15" s="272" t="s">
        <v>8</v>
      </c>
      <c r="I15" s="249" t="s">
        <v>9</v>
      </c>
      <c r="J15" s="226"/>
      <c r="K15" s="269" t="s">
        <v>11</v>
      </c>
      <c r="L15" s="249" t="s">
        <v>12</v>
      </c>
      <c r="M15" s="226"/>
      <c r="N15" s="270"/>
      <c r="O15" s="271"/>
      <c r="P15" s="271"/>
      <c r="Q15" s="270"/>
      <c r="R15" s="270"/>
      <c r="S15" s="270"/>
      <c r="T15" s="270"/>
      <c r="U15" s="270"/>
    </row>
    <row r="16" spans="1:21" s="47" customFormat="1" ht="84" customHeight="1" x14ac:dyDescent="0.2">
      <c r="A16" s="274"/>
      <c r="B16" s="271"/>
      <c r="C16" s="271"/>
      <c r="D16" s="275"/>
      <c r="E16" s="275"/>
      <c r="F16" s="29" t="s">
        <v>6</v>
      </c>
      <c r="G16" s="29" t="s">
        <v>7</v>
      </c>
      <c r="H16" s="242"/>
      <c r="I16" s="29" t="s">
        <v>10</v>
      </c>
      <c r="J16" s="29" t="s">
        <v>7</v>
      </c>
      <c r="K16" s="275"/>
      <c r="L16" s="1" t="s">
        <v>13</v>
      </c>
      <c r="M16" s="1" t="s">
        <v>14</v>
      </c>
      <c r="N16" s="271"/>
      <c r="O16" s="1" t="s">
        <v>17</v>
      </c>
      <c r="P16" s="1" t="s">
        <v>17</v>
      </c>
      <c r="Q16" s="271"/>
      <c r="R16" s="271"/>
      <c r="S16" s="271"/>
      <c r="T16" s="271"/>
      <c r="U16" s="271"/>
    </row>
    <row r="17" spans="1:29" x14ac:dyDescent="0.2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1">
        <v>18</v>
      </c>
      <c r="S17" s="1">
        <v>19</v>
      </c>
      <c r="T17" s="1">
        <v>20</v>
      </c>
      <c r="U17" s="1">
        <v>21</v>
      </c>
      <c r="W17" s="64"/>
      <c r="X17" s="64"/>
    </row>
    <row r="18" spans="1:29" ht="21" customHeight="1" x14ac:dyDescent="0.2">
      <c r="A18" s="287" t="s">
        <v>75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9"/>
      <c r="W18" s="64"/>
      <c r="X18" s="64"/>
    </row>
    <row r="19" spans="1:29" ht="60.75" customHeight="1" x14ac:dyDescent="0.2">
      <c r="A19" s="27">
        <v>126</v>
      </c>
      <c r="B19" s="8" t="s">
        <v>42</v>
      </c>
      <c r="C19" s="8" t="s">
        <v>368</v>
      </c>
      <c r="D19" s="16" t="s">
        <v>369</v>
      </c>
      <c r="E19" s="9" t="s">
        <v>59</v>
      </c>
      <c r="F19" s="9">
        <v>168</v>
      </c>
      <c r="G19" s="10" t="s">
        <v>48</v>
      </c>
      <c r="H19" s="11">
        <v>775</v>
      </c>
      <c r="I19" s="12">
        <v>71100000000</v>
      </c>
      <c r="J19" s="13" t="s">
        <v>43</v>
      </c>
      <c r="K19" s="19">
        <v>3935270.33</v>
      </c>
      <c r="L19" s="44" t="s">
        <v>117</v>
      </c>
      <c r="M19" s="40" t="s">
        <v>123</v>
      </c>
      <c r="N19" s="21" t="s">
        <v>39</v>
      </c>
      <c r="O19" s="7" t="s">
        <v>40</v>
      </c>
      <c r="P19" s="60" t="s">
        <v>40</v>
      </c>
      <c r="Q19" s="19">
        <v>3935270.33</v>
      </c>
      <c r="R19" s="1"/>
      <c r="S19" s="1"/>
      <c r="T19" s="1"/>
      <c r="U19" s="27"/>
      <c r="V19" s="57" t="s">
        <v>367</v>
      </c>
      <c r="W19" s="64" t="s">
        <v>412</v>
      </c>
      <c r="X19" s="64" t="s">
        <v>414</v>
      </c>
    </row>
    <row r="20" spans="1:29" ht="60.75" customHeight="1" x14ac:dyDescent="0.2">
      <c r="A20" s="27">
        <v>127</v>
      </c>
      <c r="B20" s="41" t="s">
        <v>120</v>
      </c>
      <c r="C20" s="42" t="s">
        <v>121</v>
      </c>
      <c r="D20" s="42" t="s">
        <v>122</v>
      </c>
      <c r="E20" s="45" t="s">
        <v>370</v>
      </c>
      <c r="F20" s="45">
        <v>168</v>
      </c>
      <c r="G20" s="38" t="s">
        <v>48</v>
      </c>
      <c r="H20" s="39">
        <v>390</v>
      </c>
      <c r="I20" s="12">
        <v>71100000000</v>
      </c>
      <c r="J20" s="13" t="s">
        <v>43</v>
      </c>
      <c r="K20" s="37">
        <v>792870</v>
      </c>
      <c r="L20" s="44" t="s">
        <v>117</v>
      </c>
      <c r="M20" s="44" t="s">
        <v>123</v>
      </c>
      <c r="N20" s="27" t="s">
        <v>37</v>
      </c>
      <c r="O20" s="191" t="s">
        <v>38</v>
      </c>
      <c r="P20" s="59" t="s">
        <v>40</v>
      </c>
      <c r="Q20" s="37">
        <v>792870</v>
      </c>
      <c r="R20" s="191"/>
      <c r="S20" s="191"/>
      <c r="T20" s="191"/>
      <c r="U20" s="27"/>
      <c r="V20" s="57" t="s">
        <v>367</v>
      </c>
      <c r="W20" s="191" t="s">
        <v>416</v>
      </c>
      <c r="X20" s="191" t="s">
        <v>572</v>
      </c>
    </row>
    <row r="21" spans="1:29" ht="21" customHeight="1" x14ac:dyDescent="0.2">
      <c r="A21" s="281" t="s">
        <v>76</v>
      </c>
      <c r="B21" s="282"/>
      <c r="C21" s="282"/>
      <c r="D21" s="282"/>
      <c r="E21" s="282"/>
      <c r="F21" s="282"/>
      <c r="G21" s="282"/>
      <c r="H21" s="282"/>
      <c r="I21" s="282"/>
      <c r="J21" s="283"/>
      <c r="K21" s="20">
        <f>SUM(K19:K20)</f>
        <v>4728140.33</v>
      </c>
      <c r="L21" s="284"/>
      <c r="M21" s="225"/>
      <c r="N21" s="225"/>
      <c r="O21" s="225"/>
      <c r="P21" s="225"/>
      <c r="Q21" s="17">
        <f>SUM(Q19:Q20)</f>
        <v>4728140.33</v>
      </c>
      <c r="R21" s="249"/>
      <c r="S21" s="285"/>
      <c r="T21" s="285"/>
      <c r="U21" s="286"/>
      <c r="W21" s="64"/>
      <c r="X21" s="64"/>
    </row>
    <row r="22" spans="1:29" ht="21" customHeight="1" x14ac:dyDescent="0.2">
      <c r="A22" s="287" t="s">
        <v>77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W22" s="172"/>
      <c r="X22" s="172"/>
    </row>
    <row r="23" spans="1:29" s="176" customFormat="1" ht="42.75" customHeight="1" x14ac:dyDescent="0.2">
      <c r="A23" s="21">
        <v>128</v>
      </c>
      <c r="B23" s="8" t="s">
        <v>46</v>
      </c>
      <c r="C23" s="8" t="s">
        <v>47</v>
      </c>
      <c r="D23" s="21" t="s">
        <v>540</v>
      </c>
      <c r="E23" s="21" t="s">
        <v>541</v>
      </c>
      <c r="F23" s="9">
        <v>796</v>
      </c>
      <c r="G23" s="10" t="s">
        <v>45</v>
      </c>
      <c r="H23" s="21">
        <v>160</v>
      </c>
      <c r="I23" s="43">
        <v>71131000000</v>
      </c>
      <c r="J23" s="36" t="s">
        <v>41</v>
      </c>
      <c r="K23" s="19">
        <v>790435.3</v>
      </c>
      <c r="L23" s="14" t="s">
        <v>117</v>
      </c>
      <c r="M23" s="21" t="s">
        <v>117</v>
      </c>
      <c r="N23" s="21" t="s">
        <v>39</v>
      </c>
      <c r="O23" s="21" t="s">
        <v>40</v>
      </c>
      <c r="P23" s="60" t="s">
        <v>40</v>
      </c>
      <c r="Q23" s="68"/>
      <c r="R23" s="21"/>
      <c r="S23" s="174"/>
      <c r="T23" s="174"/>
      <c r="U23" s="174"/>
      <c r="V23" s="175" t="s">
        <v>352</v>
      </c>
      <c r="W23" s="6" t="s">
        <v>416</v>
      </c>
      <c r="X23" s="6" t="s">
        <v>405</v>
      </c>
    </row>
    <row r="24" spans="1:29" s="176" customFormat="1" ht="40.5" customHeight="1" x14ac:dyDescent="0.2">
      <c r="A24" s="21">
        <v>129</v>
      </c>
      <c r="B24" s="8" t="s">
        <v>237</v>
      </c>
      <c r="C24" s="8" t="s">
        <v>238</v>
      </c>
      <c r="D24" s="21" t="s">
        <v>568</v>
      </c>
      <c r="E24" s="21" t="s">
        <v>567</v>
      </c>
      <c r="F24" s="9">
        <v>796</v>
      </c>
      <c r="G24" s="10" t="s">
        <v>45</v>
      </c>
      <c r="H24" s="21">
        <v>1</v>
      </c>
      <c r="I24" s="43">
        <v>71131000000</v>
      </c>
      <c r="J24" s="36" t="s">
        <v>41</v>
      </c>
      <c r="K24" s="19">
        <v>925769.23</v>
      </c>
      <c r="L24" s="14" t="s">
        <v>117</v>
      </c>
      <c r="M24" s="21" t="s">
        <v>117</v>
      </c>
      <c r="N24" s="21" t="s">
        <v>39</v>
      </c>
      <c r="O24" s="21" t="s">
        <v>40</v>
      </c>
      <c r="P24" s="60" t="s">
        <v>40</v>
      </c>
      <c r="Q24" s="68"/>
      <c r="R24" s="21"/>
      <c r="S24" s="174"/>
      <c r="T24" s="174"/>
      <c r="U24" s="174"/>
      <c r="V24" s="175" t="s">
        <v>352</v>
      </c>
      <c r="W24" s="6" t="s">
        <v>412</v>
      </c>
      <c r="X24" s="6" t="s">
        <v>405</v>
      </c>
    </row>
    <row r="25" spans="1:29" s="176" customFormat="1" ht="21" customHeight="1" x14ac:dyDescent="0.2">
      <c r="A25" s="281" t="s">
        <v>78</v>
      </c>
      <c r="B25" s="282"/>
      <c r="C25" s="282"/>
      <c r="D25" s="282"/>
      <c r="E25" s="282"/>
      <c r="F25" s="282"/>
      <c r="G25" s="282"/>
      <c r="H25" s="282"/>
      <c r="I25" s="282"/>
      <c r="J25" s="283"/>
      <c r="K25" s="20">
        <f>SUM(K23:K24)</f>
        <v>1716204.53</v>
      </c>
      <c r="L25" s="284"/>
      <c r="M25" s="225"/>
      <c r="N25" s="225"/>
      <c r="O25" s="225"/>
      <c r="P25" s="225"/>
      <c r="Q25" s="68"/>
      <c r="R25" s="249"/>
      <c r="S25" s="285"/>
      <c r="T25" s="285"/>
      <c r="U25" s="286"/>
      <c r="V25" s="175"/>
      <c r="W25" s="6"/>
      <c r="X25" s="6"/>
    </row>
    <row r="26" spans="1:29" s="176" customFormat="1" ht="21" customHeight="1" x14ac:dyDescent="0.2">
      <c r="A26" s="287" t="s">
        <v>542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9"/>
      <c r="V26" s="175"/>
      <c r="W26" s="6"/>
      <c r="X26" s="6"/>
    </row>
    <row r="27" spans="1:29" s="176" customFormat="1" ht="42.75" customHeight="1" x14ac:dyDescent="0.2">
      <c r="A27" s="21">
        <v>130</v>
      </c>
      <c r="B27" s="21" t="s">
        <v>544</v>
      </c>
      <c r="C27" s="21" t="s">
        <v>545</v>
      </c>
      <c r="D27" s="21" t="s">
        <v>546</v>
      </c>
      <c r="E27" s="21" t="s">
        <v>463</v>
      </c>
      <c r="F27" s="9">
        <v>796</v>
      </c>
      <c r="G27" s="10" t="s">
        <v>45</v>
      </c>
      <c r="H27" s="21">
        <v>84</v>
      </c>
      <c r="I27" s="43">
        <v>71131000000</v>
      </c>
      <c r="J27" s="36" t="s">
        <v>41</v>
      </c>
      <c r="K27" s="19">
        <v>874473.6</v>
      </c>
      <c r="L27" s="14" t="s">
        <v>117</v>
      </c>
      <c r="M27" s="6" t="s">
        <v>117</v>
      </c>
      <c r="N27" s="6" t="s">
        <v>39</v>
      </c>
      <c r="O27" s="6" t="s">
        <v>40</v>
      </c>
      <c r="P27" s="6" t="s">
        <v>38</v>
      </c>
      <c r="Q27" s="68"/>
      <c r="R27" s="6"/>
      <c r="S27" s="177"/>
      <c r="T27" s="177"/>
      <c r="U27" s="177"/>
      <c r="V27" s="175" t="s">
        <v>547</v>
      </c>
      <c r="W27" s="6" t="s">
        <v>412</v>
      </c>
      <c r="X27" s="6" t="s">
        <v>405</v>
      </c>
    </row>
    <row r="28" spans="1:29" s="176" customFormat="1" ht="21" customHeight="1" x14ac:dyDescent="0.2">
      <c r="A28" s="281" t="s">
        <v>543</v>
      </c>
      <c r="B28" s="282"/>
      <c r="C28" s="282"/>
      <c r="D28" s="282"/>
      <c r="E28" s="282"/>
      <c r="F28" s="282"/>
      <c r="G28" s="282"/>
      <c r="H28" s="282"/>
      <c r="I28" s="282"/>
      <c r="J28" s="283"/>
      <c r="K28" s="179">
        <f>K27</f>
        <v>874473.6</v>
      </c>
      <c r="L28" s="284"/>
      <c r="M28" s="225"/>
      <c r="N28" s="225"/>
      <c r="O28" s="225"/>
      <c r="P28" s="225"/>
      <c r="Q28" s="68"/>
      <c r="R28" s="249"/>
      <c r="S28" s="285"/>
      <c r="T28" s="285"/>
      <c r="U28" s="286"/>
      <c r="V28" s="175"/>
      <c r="W28" s="6"/>
      <c r="X28" s="6"/>
    </row>
    <row r="29" spans="1:29" ht="21" customHeight="1" x14ac:dyDescent="0.2">
      <c r="A29" s="287" t="s">
        <v>349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9"/>
      <c r="W29" s="64"/>
      <c r="X29" s="64"/>
      <c r="AC29" s="47" t="s">
        <v>62</v>
      </c>
    </row>
    <row r="30" spans="1:29" ht="57" customHeight="1" x14ac:dyDescent="0.2">
      <c r="A30" s="21">
        <v>131</v>
      </c>
      <c r="B30" s="8" t="s">
        <v>183</v>
      </c>
      <c r="C30" s="8" t="s">
        <v>183</v>
      </c>
      <c r="D30" s="16" t="s">
        <v>347</v>
      </c>
      <c r="E30" s="9" t="s">
        <v>312</v>
      </c>
      <c r="F30" s="11">
        <v>839</v>
      </c>
      <c r="G30" s="10" t="s">
        <v>98</v>
      </c>
      <c r="H30" s="11">
        <v>1</v>
      </c>
      <c r="I30" s="43">
        <v>71131000000</v>
      </c>
      <c r="J30" s="36" t="s">
        <v>41</v>
      </c>
      <c r="K30" s="68">
        <v>217544</v>
      </c>
      <c r="L30" s="44" t="s">
        <v>117</v>
      </c>
      <c r="M30" s="44" t="s">
        <v>117</v>
      </c>
      <c r="N30" s="45" t="s">
        <v>39</v>
      </c>
      <c r="O30" s="6" t="s">
        <v>40</v>
      </c>
      <c r="P30" s="6" t="s">
        <v>38</v>
      </c>
      <c r="Q30" s="58"/>
      <c r="R30" s="58"/>
      <c r="S30" s="58"/>
      <c r="T30" s="58"/>
      <c r="U30" s="66"/>
      <c r="V30" s="57" t="s">
        <v>346</v>
      </c>
      <c r="W30" s="64" t="s">
        <v>412</v>
      </c>
      <c r="X30" s="64" t="s">
        <v>405</v>
      </c>
    </row>
    <row r="31" spans="1:29" ht="21" customHeight="1" x14ac:dyDescent="0.2">
      <c r="A31" s="281" t="s">
        <v>350</v>
      </c>
      <c r="B31" s="282"/>
      <c r="C31" s="282"/>
      <c r="D31" s="282"/>
      <c r="E31" s="282"/>
      <c r="F31" s="282"/>
      <c r="G31" s="282"/>
      <c r="H31" s="282"/>
      <c r="I31" s="282"/>
      <c r="J31" s="283"/>
      <c r="K31" s="35">
        <f>K30</f>
        <v>217544</v>
      </c>
      <c r="L31" s="284"/>
      <c r="M31" s="285"/>
      <c r="N31" s="285"/>
      <c r="O31" s="285"/>
      <c r="P31" s="286"/>
      <c r="Q31" s="2"/>
      <c r="R31" s="249"/>
      <c r="S31" s="285"/>
      <c r="T31" s="285"/>
      <c r="U31" s="286"/>
      <c r="W31" s="64"/>
      <c r="X31" s="64"/>
    </row>
    <row r="32" spans="1:29" ht="21" customHeight="1" x14ac:dyDescent="0.2">
      <c r="A32" s="287" t="s">
        <v>82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9"/>
      <c r="W32" s="216"/>
      <c r="X32" s="216"/>
    </row>
    <row r="33" spans="1:24" s="180" customFormat="1" ht="55.5" customHeight="1" x14ac:dyDescent="0.2">
      <c r="A33" s="21">
        <v>132</v>
      </c>
      <c r="B33" s="8" t="s">
        <v>120</v>
      </c>
      <c r="C33" s="8" t="s">
        <v>121</v>
      </c>
      <c r="D33" s="16" t="s">
        <v>171</v>
      </c>
      <c r="E33" s="9" t="s">
        <v>172</v>
      </c>
      <c r="F33" s="9">
        <v>168</v>
      </c>
      <c r="G33" s="10" t="s">
        <v>48</v>
      </c>
      <c r="H33" s="11">
        <v>403</v>
      </c>
      <c r="I33" s="12">
        <v>71119000013</v>
      </c>
      <c r="J33" s="13" t="s">
        <v>180</v>
      </c>
      <c r="K33" s="19">
        <v>626658.59</v>
      </c>
      <c r="L33" s="14" t="s">
        <v>117</v>
      </c>
      <c r="M33" s="14" t="s">
        <v>421</v>
      </c>
      <c r="N33" s="21" t="s">
        <v>37</v>
      </c>
      <c r="O33" s="217" t="s">
        <v>38</v>
      </c>
      <c r="P33" s="217" t="s">
        <v>38</v>
      </c>
      <c r="Q33" s="21"/>
      <c r="R33" s="21"/>
      <c r="S33" s="21"/>
      <c r="T33" s="21"/>
      <c r="U33" s="21"/>
      <c r="V33" s="175" t="s">
        <v>492</v>
      </c>
      <c r="W33" s="6" t="s">
        <v>405</v>
      </c>
      <c r="X33" s="6" t="s">
        <v>574</v>
      </c>
    </row>
    <row r="34" spans="1:24" ht="21" customHeight="1" x14ac:dyDescent="0.2">
      <c r="A34" s="281" t="s">
        <v>83</v>
      </c>
      <c r="B34" s="282"/>
      <c r="C34" s="282"/>
      <c r="D34" s="282"/>
      <c r="E34" s="282"/>
      <c r="F34" s="282"/>
      <c r="G34" s="282"/>
      <c r="H34" s="282"/>
      <c r="I34" s="282"/>
      <c r="J34" s="283"/>
      <c r="K34" s="35">
        <f>K33</f>
        <v>626658.59</v>
      </c>
      <c r="L34" s="284"/>
      <c r="M34" s="285"/>
      <c r="N34" s="285"/>
      <c r="O34" s="285"/>
      <c r="P34" s="286"/>
      <c r="Q34" s="218"/>
      <c r="R34" s="21"/>
      <c r="S34" s="218"/>
      <c r="T34" s="218"/>
      <c r="U34" s="218"/>
      <c r="W34" s="216"/>
      <c r="X34" s="216"/>
    </row>
    <row r="35" spans="1:24" ht="21" customHeight="1" x14ac:dyDescent="0.2">
      <c r="A35" s="287" t="s">
        <v>548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9"/>
      <c r="W35" s="172"/>
      <c r="X35" s="172"/>
    </row>
    <row r="36" spans="1:24" s="176" customFormat="1" ht="80.25" customHeight="1" x14ac:dyDescent="0.2">
      <c r="A36" s="21">
        <v>133</v>
      </c>
      <c r="B36" s="21" t="s">
        <v>126</v>
      </c>
      <c r="C36" s="21" t="s">
        <v>549</v>
      </c>
      <c r="D36" s="21" t="s">
        <v>569</v>
      </c>
      <c r="E36" s="21" t="s">
        <v>551</v>
      </c>
      <c r="F36" s="9">
        <v>876</v>
      </c>
      <c r="G36" s="10" t="s">
        <v>36</v>
      </c>
      <c r="H36" s="21">
        <v>1</v>
      </c>
      <c r="I36" s="43">
        <v>71131000000</v>
      </c>
      <c r="J36" s="36" t="s">
        <v>41</v>
      </c>
      <c r="K36" s="68">
        <v>201476.4</v>
      </c>
      <c r="L36" s="14" t="s">
        <v>117</v>
      </c>
      <c r="M36" s="174" t="s">
        <v>170</v>
      </c>
      <c r="N36" s="174" t="s">
        <v>39</v>
      </c>
      <c r="O36" s="174" t="s">
        <v>40</v>
      </c>
      <c r="P36" s="59" t="s">
        <v>40</v>
      </c>
      <c r="Q36" s="181">
        <v>201544</v>
      </c>
      <c r="R36" s="21"/>
      <c r="S36" s="174"/>
      <c r="T36" s="174"/>
      <c r="U36" s="174"/>
      <c r="V36" s="175" t="s">
        <v>547</v>
      </c>
      <c r="W36" s="6" t="s">
        <v>412</v>
      </c>
      <c r="X36" s="6" t="s">
        <v>552</v>
      </c>
    </row>
    <row r="37" spans="1:24" ht="21" customHeight="1" x14ac:dyDescent="0.2">
      <c r="A37" s="281"/>
      <c r="B37" s="282"/>
      <c r="C37" s="282"/>
      <c r="D37" s="282"/>
      <c r="E37" s="282"/>
      <c r="F37" s="282"/>
      <c r="G37" s="282"/>
      <c r="H37" s="282"/>
      <c r="I37" s="282"/>
      <c r="J37" s="283"/>
      <c r="K37" s="35">
        <f>K36</f>
        <v>201476.4</v>
      </c>
      <c r="L37" s="284"/>
      <c r="M37" s="285"/>
      <c r="N37" s="285"/>
      <c r="O37" s="285"/>
      <c r="P37" s="286"/>
      <c r="Q37" s="89"/>
      <c r="R37" s="27"/>
      <c r="S37" s="89"/>
      <c r="T37" s="89"/>
      <c r="U37" s="89"/>
      <c r="W37" s="172"/>
      <c r="X37" s="172"/>
    </row>
    <row r="38" spans="1:24" ht="19.5" customHeight="1" x14ac:dyDescent="0.2">
      <c r="A38" s="287" t="s">
        <v>87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9"/>
      <c r="W38" s="64"/>
      <c r="X38" s="64"/>
    </row>
    <row r="39" spans="1:24" ht="99" customHeight="1" x14ac:dyDescent="0.2">
      <c r="A39" s="27">
        <v>134</v>
      </c>
      <c r="B39" s="8" t="s">
        <v>54</v>
      </c>
      <c r="C39" s="8" t="s">
        <v>55</v>
      </c>
      <c r="D39" s="16" t="s">
        <v>56</v>
      </c>
      <c r="E39" s="9" t="s">
        <v>57</v>
      </c>
      <c r="F39" s="9">
        <v>796</v>
      </c>
      <c r="G39" s="10" t="s">
        <v>45</v>
      </c>
      <c r="H39" s="11">
        <v>217</v>
      </c>
      <c r="I39" s="12">
        <v>71131000000</v>
      </c>
      <c r="J39" s="13" t="s">
        <v>41</v>
      </c>
      <c r="K39" s="19">
        <v>369600</v>
      </c>
      <c r="L39" s="14" t="s">
        <v>117</v>
      </c>
      <c r="M39" s="14" t="s">
        <v>117</v>
      </c>
      <c r="N39" s="1" t="s">
        <v>44</v>
      </c>
      <c r="O39" s="1" t="s">
        <v>40</v>
      </c>
      <c r="P39" s="59" t="s">
        <v>40</v>
      </c>
      <c r="Q39" s="1"/>
      <c r="R39" s="1"/>
      <c r="S39" s="1"/>
      <c r="T39" s="1"/>
      <c r="U39" s="27"/>
      <c r="V39" s="57" t="s">
        <v>331</v>
      </c>
      <c r="W39" s="64" t="s">
        <v>412</v>
      </c>
      <c r="X39" s="64" t="s">
        <v>405</v>
      </c>
    </row>
    <row r="40" spans="1:24" ht="57" customHeight="1" x14ac:dyDescent="0.2">
      <c r="A40" s="27">
        <v>135</v>
      </c>
      <c r="B40" s="9" t="s">
        <v>274</v>
      </c>
      <c r="C40" s="9" t="s">
        <v>275</v>
      </c>
      <c r="D40" s="16" t="s">
        <v>311</v>
      </c>
      <c r="E40" s="9" t="s">
        <v>276</v>
      </c>
      <c r="F40" s="9">
        <v>876</v>
      </c>
      <c r="G40" s="10" t="s">
        <v>36</v>
      </c>
      <c r="H40" s="11">
        <v>1</v>
      </c>
      <c r="I40" s="12">
        <v>71131000000</v>
      </c>
      <c r="J40" s="13" t="s">
        <v>41</v>
      </c>
      <c r="K40" s="19">
        <v>292000</v>
      </c>
      <c r="L40" s="9" t="s">
        <v>117</v>
      </c>
      <c r="M40" s="9" t="s">
        <v>117</v>
      </c>
      <c r="N40" s="1" t="s">
        <v>37</v>
      </c>
      <c r="O40" s="1" t="s">
        <v>38</v>
      </c>
      <c r="P40" s="1" t="s">
        <v>38</v>
      </c>
      <c r="Q40" s="23"/>
      <c r="R40" s="1"/>
      <c r="S40" s="1"/>
      <c r="T40" s="1"/>
      <c r="U40" s="27"/>
      <c r="V40" s="57" t="s">
        <v>394</v>
      </c>
      <c r="W40" s="88" t="s">
        <v>417</v>
      </c>
      <c r="X40" s="88" t="s">
        <v>405</v>
      </c>
    </row>
    <row r="41" spans="1:24" ht="20.25" customHeight="1" x14ac:dyDescent="0.2">
      <c r="A41" s="281" t="s">
        <v>88</v>
      </c>
      <c r="B41" s="282"/>
      <c r="C41" s="282"/>
      <c r="D41" s="282"/>
      <c r="E41" s="282"/>
      <c r="F41" s="282"/>
      <c r="G41" s="282"/>
      <c r="H41" s="282"/>
      <c r="I41" s="282"/>
      <c r="J41" s="283"/>
      <c r="K41" s="35">
        <f>SUM(K39:K40)</f>
        <v>661600</v>
      </c>
      <c r="L41" s="284"/>
      <c r="M41" s="225"/>
      <c r="N41" s="225"/>
      <c r="O41" s="225"/>
      <c r="P41" s="225"/>
      <c r="Q41" s="2"/>
      <c r="R41" s="249"/>
      <c r="S41" s="285"/>
      <c r="T41" s="285"/>
      <c r="U41" s="286"/>
      <c r="W41" s="94"/>
      <c r="X41" s="94"/>
    </row>
    <row r="42" spans="1:24" ht="20.25" customHeight="1" x14ac:dyDescent="0.2">
      <c r="A42" s="287" t="s">
        <v>63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9"/>
      <c r="W42" s="94"/>
      <c r="X42" s="94"/>
    </row>
    <row r="43" spans="1:24" ht="50.25" customHeight="1" x14ac:dyDescent="0.2">
      <c r="A43" s="21">
        <v>136</v>
      </c>
      <c r="B43" s="8" t="s">
        <v>260</v>
      </c>
      <c r="C43" s="8" t="s">
        <v>261</v>
      </c>
      <c r="D43" s="8" t="s">
        <v>554</v>
      </c>
      <c r="E43" s="8" t="s">
        <v>555</v>
      </c>
      <c r="F43" s="9">
        <v>796</v>
      </c>
      <c r="G43" s="10" t="s">
        <v>45</v>
      </c>
      <c r="H43" s="11">
        <v>12</v>
      </c>
      <c r="I43" s="12">
        <v>71100000000</v>
      </c>
      <c r="J43" s="13" t="s">
        <v>43</v>
      </c>
      <c r="K43" s="37">
        <v>14938666.66</v>
      </c>
      <c r="L43" s="13" t="s">
        <v>117</v>
      </c>
      <c r="M43" s="13" t="s">
        <v>117</v>
      </c>
      <c r="N43" s="45" t="s">
        <v>39</v>
      </c>
      <c r="O43" s="45" t="s">
        <v>40</v>
      </c>
      <c r="P43" s="45" t="s">
        <v>38</v>
      </c>
      <c r="Q43" s="25"/>
      <c r="R43" s="51" t="s">
        <v>553</v>
      </c>
      <c r="S43" s="18"/>
      <c r="T43" s="18"/>
      <c r="U43" s="21"/>
      <c r="V43" s="57" t="s">
        <v>367</v>
      </c>
      <c r="W43" s="95" t="s">
        <v>412</v>
      </c>
      <c r="X43" s="95" t="s">
        <v>405</v>
      </c>
    </row>
    <row r="44" spans="1:24" ht="165.75" customHeight="1" x14ac:dyDescent="0.2">
      <c r="A44" s="21">
        <v>137</v>
      </c>
      <c r="B44" s="8" t="s">
        <v>484</v>
      </c>
      <c r="C44" s="8" t="s">
        <v>480</v>
      </c>
      <c r="D44" s="8" t="s">
        <v>556</v>
      </c>
      <c r="E44" s="8" t="s">
        <v>482</v>
      </c>
      <c r="F44" s="9" t="s">
        <v>266</v>
      </c>
      <c r="G44" s="10" t="s">
        <v>146</v>
      </c>
      <c r="H44" s="11" t="s">
        <v>111</v>
      </c>
      <c r="I44" s="182">
        <v>71111000002</v>
      </c>
      <c r="J44" s="174" t="s">
        <v>557</v>
      </c>
      <c r="K44" s="37">
        <v>254000</v>
      </c>
      <c r="L44" s="13" t="s">
        <v>117</v>
      </c>
      <c r="M44" s="13" t="s">
        <v>123</v>
      </c>
      <c r="N44" s="45" t="s">
        <v>44</v>
      </c>
      <c r="O44" s="45" t="s">
        <v>40</v>
      </c>
      <c r="P44" s="62" t="s">
        <v>40</v>
      </c>
      <c r="Q44" s="25"/>
      <c r="R44" s="96" t="s">
        <v>558</v>
      </c>
      <c r="S44" s="18"/>
      <c r="T44" s="18"/>
      <c r="U44" s="21"/>
      <c r="V44" s="57" t="s">
        <v>395</v>
      </c>
      <c r="W44" s="95" t="s">
        <v>416</v>
      </c>
      <c r="X44" s="95" t="s">
        <v>420</v>
      </c>
    </row>
    <row r="45" spans="1:24" s="180" customFormat="1" ht="75" customHeight="1" x14ac:dyDescent="0.2">
      <c r="A45" s="21">
        <v>138</v>
      </c>
      <c r="B45" s="8" t="s">
        <v>226</v>
      </c>
      <c r="C45" s="8" t="s">
        <v>362</v>
      </c>
      <c r="D45" s="8" t="s">
        <v>559</v>
      </c>
      <c r="E45" s="8" t="s">
        <v>242</v>
      </c>
      <c r="F45" s="21">
        <v>796</v>
      </c>
      <c r="G45" s="15" t="s">
        <v>179</v>
      </c>
      <c r="H45" s="15" t="s">
        <v>560</v>
      </c>
      <c r="I45" s="12">
        <v>71131000000</v>
      </c>
      <c r="J45" s="13" t="s">
        <v>41</v>
      </c>
      <c r="K45" s="183">
        <v>3380511</v>
      </c>
      <c r="L45" s="184" t="s">
        <v>117</v>
      </c>
      <c r="M45" s="184" t="s">
        <v>117</v>
      </c>
      <c r="N45" s="21" t="s">
        <v>44</v>
      </c>
      <c r="O45" s="21" t="s">
        <v>40</v>
      </c>
      <c r="P45" s="178" t="s">
        <v>40</v>
      </c>
      <c r="Q45" s="25"/>
      <c r="R45" s="96" t="s">
        <v>561</v>
      </c>
      <c r="S45" s="18"/>
      <c r="T45" s="18"/>
      <c r="U45" s="21"/>
      <c r="V45" s="175" t="s">
        <v>395</v>
      </c>
      <c r="W45" s="95" t="s">
        <v>416</v>
      </c>
      <c r="X45" s="95" t="s">
        <v>405</v>
      </c>
    </row>
    <row r="46" spans="1:24" s="180" customFormat="1" ht="77.25" customHeight="1" x14ac:dyDescent="0.2">
      <c r="A46" s="192">
        <v>139</v>
      </c>
      <c r="B46" s="193" t="s">
        <v>247</v>
      </c>
      <c r="C46" s="193" t="s">
        <v>248</v>
      </c>
      <c r="D46" s="194" t="s">
        <v>562</v>
      </c>
      <c r="E46" s="195" t="s">
        <v>563</v>
      </c>
      <c r="F46" s="193" t="s">
        <v>527</v>
      </c>
      <c r="G46" s="196" t="s">
        <v>564</v>
      </c>
      <c r="H46" s="197" t="s">
        <v>565</v>
      </c>
      <c r="I46" s="198">
        <v>71131000000</v>
      </c>
      <c r="J46" s="199" t="s">
        <v>41</v>
      </c>
      <c r="K46" s="200">
        <v>2760778.58</v>
      </c>
      <c r="L46" s="201" t="s">
        <v>117</v>
      </c>
      <c r="M46" s="201" t="s">
        <v>117</v>
      </c>
      <c r="N46" s="202" t="s">
        <v>44</v>
      </c>
      <c r="O46" s="202" t="s">
        <v>40</v>
      </c>
      <c r="P46" s="203" t="s">
        <v>40</v>
      </c>
      <c r="Q46" s="204"/>
      <c r="R46" s="205" t="s">
        <v>566</v>
      </c>
      <c r="S46" s="33"/>
      <c r="T46" s="33"/>
      <c r="U46" s="192"/>
      <c r="V46" s="175" t="s">
        <v>395</v>
      </c>
      <c r="W46" s="206" t="s">
        <v>416</v>
      </c>
      <c r="X46" s="206" t="s">
        <v>405</v>
      </c>
    </row>
    <row r="47" spans="1:24" s="180" customFormat="1" ht="102.75" customHeight="1" x14ac:dyDescent="0.2">
      <c r="A47" s="21">
        <v>140</v>
      </c>
      <c r="B47" s="41" t="s">
        <v>264</v>
      </c>
      <c r="C47" s="41" t="s">
        <v>265</v>
      </c>
      <c r="D47" s="27" t="s">
        <v>526</v>
      </c>
      <c r="E47" s="96" t="s">
        <v>535</v>
      </c>
      <c r="F47" s="45">
        <v>876</v>
      </c>
      <c r="G47" s="45" t="s">
        <v>36</v>
      </c>
      <c r="H47" s="27">
        <v>1</v>
      </c>
      <c r="I47" s="43">
        <v>71131000000</v>
      </c>
      <c r="J47" s="36" t="s">
        <v>41</v>
      </c>
      <c r="K47" s="37">
        <v>2969985.6</v>
      </c>
      <c r="L47" s="115" t="s">
        <v>117</v>
      </c>
      <c r="M47" s="115" t="s">
        <v>123</v>
      </c>
      <c r="N47" s="191" t="s">
        <v>39</v>
      </c>
      <c r="O47" s="191" t="s">
        <v>40</v>
      </c>
      <c r="P47" s="87" t="s">
        <v>38</v>
      </c>
      <c r="Q47" s="116"/>
      <c r="R47" s="96" t="s">
        <v>270</v>
      </c>
      <c r="S47" s="159">
        <v>3.36049182</v>
      </c>
      <c r="T47" s="160">
        <v>3.0304918199999999</v>
      </c>
      <c r="U47" s="21"/>
      <c r="V47" s="6" t="s">
        <v>395</v>
      </c>
      <c r="W47" s="95" t="s">
        <v>416</v>
      </c>
      <c r="X47" s="95" t="s">
        <v>420</v>
      </c>
    </row>
    <row r="48" spans="1:24" s="180" customFormat="1" ht="102.75" customHeight="1" x14ac:dyDescent="0.2">
      <c r="A48" s="21">
        <v>141</v>
      </c>
      <c r="B48" s="211" t="s">
        <v>544</v>
      </c>
      <c r="C48" s="211" t="s">
        <v>545</v>
      </c>
      <c r="D48" s="214" t="s">
        <v>570</v>
      </c>
      <c r="E48" s="211" t="s">
        <v>571</v>
      </c>
      <c r="F48" s="6">
        <v>796</v>
      </c>
      <c r="G48" s="211" t="s">
        <v>509</v>
      </c>
      <c r="H48" s="214">
        <v>153</v>
      </c>
      <c r="I48" s="212">
        <v>71131000000</v>
      </c>
      <c r="J48" s="6" t="s">
        <v>41</v>
      </c>
      <c r="K48" s="213">
        <v>2501640.7999999998</v>
      </c>
      <c r="L48" s="6" t="s">
        <v>117</v>
      </c>
      <c r="M48" s="211" t="s">
        <v>421</v>
      </c>
      <c r="N48" s="211" t="s">
        <v>39</v>
      </c>
      <c r="O48" s="211" t="s">
        <v>40</v>
      </c>
      <c r="P48" s="211" t="s">
        <v>38</v>
      </c>
      <c r="Q48" s="116"/>
      <c r="R48" s="96" t="s">
        <v>573</v>
      </c>
      <c r="S48" s="159"/>
      <c r="T48" s="160"/>
      <c r="U48" s="21"/>
      <c r="V48" s="73" t="s">
        <v>547</v>
      </c>
      <c r="W48" s="215" t="s">
        <v>405</v>
      </c>
      <c r="X48" s="215" t="s">
        <v>574</v>
      </c>
    </row>
    <row r="49" spans="1:24" ht="20.25" customHeight="1" x14ac:dyDescent="0.2">
      <c r="A49" s="293" t="s">
        <v>79</v>
      </c>
      <c r="B49" s="294"/>
      <c r="C49" s="294"/>
      <c r="D49" s="294"/>
      <c r="E49" s="294"/>
      <c r="F49" s="294"/>
      <c r="G49" s="294"/>
      <c r="H49" s="294"/>
      <c r="I49" s="294"/>
      <c r="J49" s="295"/>
      <c r="K49" s="207">
        <f>SUM(K43:K48)</f>
        <v>26805582.640000004</v>
      </c>
      <c r="L49" s="296"/>
      <c r="M49" s="246"/>
      <c r="N49" s="246"/>
      <c r="O49" s="246"/>
      <c r="P49" s="246"/>
      <c r="Q49" s="208"/>
      <c r="R49" s="209"/>
      <c r="S49" s="208"/>
      <c r="T49" s="208"/>
      <c r="U49" s="208"/>
      <c r="W49" s="210"/>
      <c r="X49" s="210"/>
    </row>
    <row r="50" spans="1:24" ht="21" customHeight="1" x14ac:dyDescent="0.2">
      <c r="A50" s="290" t="s">
        <v>271</v>
      </c>
      <c r="B50" s="291"/>
      <c r="C50" s="291"/>
      <c r="D50" s="291"/>
      <c r="E50" s="291"/>
      <c r="F50" s="291"/>
      <c r="G50" s="291"/>
      <c r="H50" s="291"/>
      <c r="I50" s="291"/>
      <c r="J50" s="292"/>
      <c r="K50" s="17">
        <f>K21+K25+K28+K31+K34+K37+K41+K49</f>
        <v>35831680.090000004</v>
      </c>
      <c r="L50" s="299"/>
      <c r="M50" s="299"/>
      <c r="N50" s="299"/>
      <c r="O50" s="299"/>
      <c r="P50" s="299"/>
      <c r="Q50" s="17">
        <f>Q21</f>
        <v>4728140.33</v>
      </c>
      <c r="R50" s="90"/>
      <c r="S50" s="2"/>
      <c r="T50" s="2"/>
      <c r="U50" s="2"/>
    </row>
    <row r="51" spans="1:24" ht="21" customHeight="1" x14ac:dyDescent="0.2">
      <c r="A51" s="290" t="s">
        <v>272</v>
      </c>
      <c r="B51" s="291"/>
      <c r="C51" s="291"/>
      <c r="D51" s="291"/>
      <c r="E51" s="291"/>
      <c r="F51" s="291"/>
      <c r="G51" s="291"/>
      <c r="H51" s="291"/>
      <c r="I51" s="291"/>
      <c r="J51" s="292"/>
      <c r="K51" s="26">
        <f>'1 квартал 2020'!K144+'2 квартал 2020'!K60+'3 квартал 2020'!K43+'4 квартал 2020'!K50</f>
        <v>264245338.51000002</v>
      </c>
      <c r="L51" s="299"/>
      <c r="M51" s="299"/>
      <c r="N51" s="299"/>
      <c r="O51" s="299"/>
      <c r="P51" s="299"/>
      <c r="Q51" s="26">
        <f>'1 квартал 2020'!Q144+'3 квартал 2020'!Q43+'4 квартал 2020'!Q50+Q36</f>
        <v>7580922.3300000001</v>
      </c>
      <c r="R51" s="65"/>
      <c r="S51" s="67"/>
      <c r="T51" s="67"/>
      <c r="U51" s="2"/>
    </row>
    <row r="52" spans="1:24" ht="21" customHeight="1" x14ac:dyDescent="0.2">
      <c r="A52" s="290" t="s">
        <v>273</v>
      </c>
      <c r="B52" s="291"/>
      <c r="C52" s="291"/>
      <c r="D52" s="291"/>
      <c r="E52" s="291"/>
      <c r="F52" s="291"/>
      <c r="G52" s="291"/>
      <c r="H52" s="291"/>
      <c r="I52" s="291"/>
      <c r="J52" s="292"/>
      <c r="K52" s="32">
        <v>575043.68999999994</v>
      </c>
      <c r="L52" s="299"/>
      <c r="M52" s="299"/>
      <c r="N52" s="299"/>
      <c r="O52" s="299"/>
      <c r="P52" s="299"/>
      <c r="Q52" s="54"/>
      <c r="R52" s="249"/>
      <c r="S52" s="285"/>
      <c r="T52" s="285"/>
      <c r="U52" s="286"/>
    </row>
    <row r="53" spans="1:24" ht="21" customHeight="1" x14ac:dyDescent="0.2">
      <c r="A53" s="290" t="s">
        <v>491</v>
      </c>
      <c r="B53" s="291"/>
      <c r="C53" s="291"/>
      <c r="D53" s="291"/>
      <c r="E53" s="291"/>
      <c r="F53" s="291"/>
      <c r="G53" s="291"/>
      <c r="H53" s="291"/>
      <c r="I53" s="291"/>
      <c r="J53" s="292"/>
      <c r="K53" s="26">
        <f>K51+K52</f>
        <v>264820382.20000002</v>
      </c>
      <c r="L53" s="299"/>
      <c r="M53" s="299"/>
      <c r="N53" s="299"/>
      <c r="O53" s="299"/>
      <c r="P53" s="299"/>
      <c r="Q53" s="54"/>
      <c r="R53" s="249"/>
      <c r="S53" s="285"/>
      <c r="T53" s="285"/>
      <c r="U53" s="286"/>
    </row>
    <row r="55" spans="1:24" x14ac:dyDescent="0.2">
      <c r="A55" s="297" t="s">
        <v>576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47"/>
    </row>
    <row r="56" spans="1:24" x14ac:dyDescent="0.2">
      <c r="A56" s="297"/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47"/>
    </row>
    <row r="57" spans="1:24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 t="s">
        <v>62</v>
      </c>
      <c r="R57" s="48"/>
      <c r="S57" s="48"/>
      <c r="T57" s="48"/>
      <c r="U57" s="48"/>
      <c r="V57" s="47"/>
    </row>
    <row r="58" spans="1:24" ht="15" customHeight="1" x14ac:dyDescent="0.2">
      <c r="A58" s="297" t="s">
        <v>577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47"/>
    </row>
    <row r="59" spans="1:24" x14ac:dyDescent="0.2">
      <c r="A59" s="297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47"/>
    </row>
    <row r="61" spans="1:24" ht="34.5" customHeight="1" x14ac:dyDescent="0.2">
      <c r="A61" s="272" t="s">
        <v>0</v>
      </c>
      <c r="B61" s="269" t="s">
        <v>1</v>
      </c>
      <c r="C61" s="269" t="s">
        <v>2</v>
      </c>
      <c r="D61" s="249" t="s">
        <v>24</v>
      </c>
      <c r="E61" s="225"/>
      <c r="F61" s="225"/>
      <c r="G61" s="225"/>
      <c r="H61" s="225"/>
      <c r="I61" s="225"/>
      <c r="J61" s="225"/>
      <c r="K61" s="225"/>
      <c r="L61" s="225"/>
      <c r="M61" s="226"/>
      <c r="N61" s="269" t="s">
        <v>15</v>
      </c>
      <c r="O61" s="269" t="s">
        <v>16</v>
      </c>
      <c r="P61" s="269" t="s">
        <v>18</v>
      </c>
      <c r="Q61" s="269" t="s">
        <v>100</v>
      </c>
      <c r="R61" s="269" t="s">
        <v>20</v>
      </c>
      <c r="S61" s="269" t="s">
        <v>21</v>
      </c>
      <c r="T61" s="269" t="s">
        <v>22</v>
      </c>
      <c r="U61" s="269" t="s">
        <v>23</v>
      </c>
      <c r="V61" s="47"/>
    </row>
    <row r="62" spans="1:24" ht="53.25" customHeight="1" x14ac:dyDescent="0.2">
      <c r="A62" s="273"/>
      <c r="B62" s="270"/>
      <c r="C62" s="270"/>
      <c r="D62" s="269" t="s">
        <v>3</v>
      </c>
      <c r="E62" s="269" t="s">
        <v>4</v>
      </c>
      <c r="F62" s="249" t="s">
        <v>5</v>
      </c>
      <c r="G62" s="226"/>
      <c r="H62" s="272" t="s">
        <v>8</v>
      </c>
      <c r="I62" s="249" t="s">
        <v>9</v>
      </c>
      <c r="J62" s="226"/>
      <c r="K62" s="269" t="s">
        <v>11</v>
      </c>
      <c r="L62" s="249" t="s">
        <v>12</v>
      </c>
      <c r="M62" s="226"/>
      <c r="N62" s="270"/>
      <c r="O62" s="271"/>
      <c r="P62" s="271"/>
      <c r="Q62" s="270"/>
      <c r="R62" s="270"/>
      <c r="S62" s="270"/>
      <c r="T62" s="270"/>
      <c r="U62" s="270"/>
      <c r="V62" s="47"/>
    </row>
    <row r="63" spans="1:24" ht="103.5" customHeight="1" x14ac:dyDescent="0.2">
      <c r="A63" s="274"/>
      <c r="B63" s="271"/>
      <c r="C63" s="271"/>
      <c r="D63" s="275"/>
      <c r="E63" s="275"/>
      <c r="F63" s="1" t="s">
        <v>6</v>
      </c>
      <c r="G63" s="1" t="s">
        <v>7</v>
      </c>
      <c r="H63" s="242"/>
      <c r="I63" s="1" t="s">
        <v>10</v>
      </c>
      <c r="J63" s="1" t="s">
        <v>7</v>
      </c>
      <c r="K63" s="275"/>
      <c r="L63" s="1" t="s">
        <v>13</v>
      </c>
      <c r="M63" s="1" t="s">
        <v>14</v>
      </c>
      <c r="N63" s="271"/>
      <c r="O63" s="1" t="s">
        <v>17</v>
      </c>
      <c r="P63" s="1" t="s">
        <v>17</v>
      </c>
      <c r="Q63" s="271"/>
      <c r="R63" s="271"/>
      <c r="S63" s="271"/>
      <c r="T63" s="271"/>
      <c r="U63" s="271"/>
      <c r="V63" s="47"/>
    </row>
    <row r="64" spans="1:24" x14ac:dyDescent="0.2">
      <c r="A64" s="1">
        <v>1</v>
      </c>
      <c r="B64" s="1">
        <v>2</v>
      </c>
      <c r="C64" s="1">
        <v>3</v>
      </c>
      <c r="D64" s="1">
        <v>4</v>
      </c>
      <c r="E64" s="1">
        <v>5</v>
      </c>
      <c r="F64" s="1">
        <v>6</v>
      </c>
      <c r="G64" s="1">
        <v>7</v>
      </c>
      <c r="H64" s="1">
        <v>8</v>
      </c>
      <c r="I64" s="1">
        <v>9</v>
      </c>
      <c r="J64" s="1">
        <v>10</v>
      </c>
      <c r="K64" s="1">
        <v>11</v>
      </c>
      <c r="L64" s="1">
        <v>12</v>
      </c>
      <c r="M64" s="1">
        <v>13</v>
      </c>
      <c r="N64" s="1">
        <v>14</v>
      </c>
      <c r="O64" s="1">
        <v>15</v>
      </c>
      <c r="P64" s="1">
        <v>16</v>
      </c>
      <c r="Q64" s="1">
        <v>17</v>
      </c>
      <c r="R64" s="1">
        <v>18</v>
      </c>
      <c r="S64" s="1">
        <v>19</v>
      </c>
      <c r="T64" s="1">
        <v>20</v>
      </c>
      <c r="U64" s="1">
        <v>21</v>
      </c>
      <c r="V64" s="47"/>
    </row>
    <row r="65" spans="1:22" ht="79.5" customHeight="1" x14ac:dyDescent="0.2">
      <c r="A65" s="1">
        <v>1</v>
      </c>
      <c r="B65" s="8" t="s">
        <v>42</v>
      </c>
      <c r="C65" s="8" t="s">
        <v>368</v>
      </c>
      <c r="D65" s="16" t="s">
        <v>369</v>
      </c>
      <c r="E65" s="9" t="s">
        <v>59</v>
      </c>
      <c r="F65" s="9">
        <v>168</v>
      </c>
      <c r="G65" s="10" t="s">
        <v>48</v>
      </c>
      <c r="H65" s="11">
        <v>775</v>
      </c>
      <c r="I65" s="12">
        <v>71100000000</v>
      </c>
      <c r="J65" s="13" t="s">
        <v>43</v>
      </c>
      <c r="K65" s="19">
        <v>3935270.33</v>
      </c>
      <c r="L65" s="44" t="s">
        <v>117</v>
      </c>
      <c r="M65" s="40" t="s">
        <v>123</v>
      </c>
      <c r="N65" s="21" t="s">
        <v>39</v>
      </c>
      <c r="O65" s="173" t="s">
        <v>40</v>
      </c>
      <c r="P65" s="60" t="s">
        <v>40</v>
      </c>
      <c r="Q65" s="19"/>
      <c r="R65" s="1"/>
      <c r="S65" s="1"/>
      <c r="T65" s="1"/>
      <c r="U65" s="1"/>
      <c r="V65" s="47"/>
    </row>
    <row r="66" spans="1:22" ht="75.75" customHeight="1" x14ac:dyDescent="0.2">
      <c r="A66" s="49">
        <v>2</v>
      </c>
      <c r="B66" s="8" t="s">
        <v>120</v>
      </c>
      <c r="C66" s="16" t="s">
        <v>121</v>
      </c>
      <c r="D66" s="16" t="s">
        <v>122</v>
      </c>
      <c r="E66" s="9" t="s">
        <v>370</v>
      </c>
      <c r="F66" s="9">
        <v>168</v>
      </c>
      <c r="G66" s="10" t="s">
        <v>48</v>
      </c>
      <c r="H66" s="11">
        <v>390</v>
      </c>
      <c r="I66" s="12">
        <v>71116660000</v>
      </c>
      <c r="J66" s="13" t="s">
        <v>373</v>
      </c>
      <c r="K66" s="37">
        <v>792870</v>
      </c>
      <c r="L66" s="44" t="s">
        <v>117</v>
      </c>
      <c r="M66" s="40" t="s">
        <v>123</v>
      </c>
      <c r="N66" s="21" t="s">
        <v>39</v>
      </c>
      <c r="O66" s="173" t="s">
        <v>40</v>
      </c>
      <c r="P66" s="60" t="s">
        <v>40</v>
      </c>
      <c r="Q66" s="19"/>
      <c r="R66" s="1"/>
      <c r="S66" s="1"/>
      <c r="T66" s="1"/>
      <c r="U66" s="1"/>
      <c r="V66" s="47"/>
    </row>
    <row r="67" spans="1:22" ht="75.75" customHeight="1" x14ac:dyDescent="0.2">
      <c r="A67" s="55">
        <v>3</v>
      </c>
      <c r="B67" s="8" t="s">
        <v>46</v>
      </c>
      <c r="C67" s="8" t="s">
        <v>47</v>
      </c>
      <c r="D67" s="21" t="s">
        <v>540</v>
      </c>
      <c r="E67" s="21" t="s">
        <v>541</v>
      </c>
      <c r="F67" s="9">
        <v>796</v>
      </c>
      <c r="G67" s="10" t="s">
        <v>45</v>
      </c>
      <c r="H67" s="21">
        <v>160</v>
      </c>
      <c r="I67" s="43">
        <v>71131000000</v>
      </c>
      <c r="J67" s="36" t="s">
        <v>41</v>
      </c>
      <c r="K67" s="19">
        <v>790435.3</v>
      </c>
      <c r="L67" s="14" t="s">
        <v>117</v>
      </c>
      <c r="M67" s="21" t="s">
        <v>117</v>
      </c>
      <c r="N67" s="21" t="s">
        <v>39</v>
      </c>
      <c r="O67" s="21" t="s">
        <v>40</v>
      </c>
      <c r="P67" s="60" t="s">
        <v>40</v>
      </c>
      <c r="Q67" s="187"/>
      <c r="R67" s="171"/>
      <c r="S67" s="171"/>
      <c r="T67" s="171"/>
      <c r="U67" s="171"/>
      <c r="V67" s="47"/>
    </row>
    <row r="68" spans="1:22" ht="75.75" customHeight="1" x14ac:dyDescent="0.2">
      <c r="A68" s="55">
        <v>4</v>
      </c>
      <c r="B68" s="8" t="s">
        <v>237</v>
      </c>
      <c r="C68" s="8" t="s">
        <v>238</v>
      </c>
      <c r="D68" s="21" t="s">
        <v>568</v>
      </c>
      <c r="E68" s="21" t="s">
        <v>567</v>
      </c>
      <c r="F68" s="9">
        <v>796</v>
      </c>
      <c r="G68" s="10" t="s">
        <v>45</v>
      </c>
      <c r="H68" s="21">
        <v>1</v>
      </c>
      <c r="I68" s="43">
        <v>71131000000</v>
      </c>
      <c r="J68" s="36" t="s">
        <v>41</v>
      </c>
      <c r="K68" s="19">
        <v>925769.23</v>
      </c>
      <c r="L68" s="14" t="s">
        <v>117</v>
      </c>
      <c r="M68" s="21" t="s">
        <v>117</v>
      </c>
      <c r="N68" s="21" t="s">
        <v>39</v>
      </c>
      <c r="O68" s="21" t="s">
        <v>40</v>
      </c>
      <c r="P68" s="60" t="s">
        <v>40</v>
      </c>
      <c r="Q68" s="187"/>
      <c r="R68" s="171"/>
      <c r="S68" s="171"/>
      <c r="T68" s="171"/>
      <c r="U68" s="171"/>
      <c r="V68" s="47"/>
    </row>
    <row r="69" spans="1:22" ht="75.75" customHeight="1" x14ac:dyDescent="0.2">
      <c r="A69" s="55">
        <v>5</v>
      </c>
      <c r="B69" s="21" t="s">
        <v>126</v>
      </c>
      <c r="C69" s="21" t="s">
        <v>549</v>
      </c>
      <c r="D69" s="21" t="s">
        <v>550</v>
      </c>
      <c r="E69" s="21" t="s">
        <v>551</v>
      </c>
      <c r="F69" s="9">
        <v>876</v>
      </c>
      <c r="G69" s="10" t="s">
        <v>36</v>
      </c>
      <c r="H69" s="21">
        <v>1</v>
      </c>
      <c r="I69" s="43">
        <v>71131000000</v>
      </c>
      <c r="J69" s="36" t="s">
        <v>41</v>
      </c>
      <c r="K69" s="68">
        <v>201476.4</v>
      </c>
      <c r="L69" s="14" t="s">
        <v>117</v>
      </c>
      <c r="M69" s="174" t="s">
        <v>170</v>
      </c>
      <c r="N69" s="174" t="s">
        <v>39</v>
      </c>
      <c r="O69" s="174" t="s">
        <v>40</v>
      </c>
      <c r="P69" s="59" t="s">
        <v>40</v>
      </c>
      <c r="Q69" s="187"/>
      <c r="R69" s="171"/>
      <c r="S69" s="171"/>
      <c r="T69" s="171"/>
      <c r="U69" s="171"/>
      <c r="V69" s="47"/>
    </row>
    <row r="70" spans="1:22" ht="96" customHeight="1" x14ac:dyDescent="0.2">
      <c r="A70" s="55">
        <v>6</v>
      </c>
      <c r="B70" s="8" t="s">
        <v>54</v>
      </c>
      <c r="C70" s="8" t="s">
        <v>55</v>
      </c>
      <c r="D70" s="16" t="s">
        <v>56</v>
      </c>
      <c r="E70" s="9" t="s">
        <v>57</v>
      </c>
      <c r="F70" s="9">
        <v>796</v>
      </c>
      <c r="G70" s="10" t="s">
        <v>45</v>
      </c>
      <c r="H70" s="11">
        <v>217</v>
      </c>
      <c r="I70" s="12">
        <v>71131000000</v>
      </c>
      <c r="J70" s="13" t="s">
        <v>41</v>
      </c>
      <c r="K70" s="19">
        <v>369600</v>
      </c>
      <c r="L70" s="14" t="s">
        <v>117</v>
      </c>
      <c r="M70" s="14" t="s">
        <v>117</v>
      </c>
      <c r="N70" s="172" t="s">
        <v>44</v>
      </c>
      <c r="O70" s="172" t="s">
        <v>40</v>
      </c>
      <c r="P70" s="59" t="s">
        <v>40</v>
      </c>
      <c r="Q70" s="187"/>
      <c r="R70" s="171"/>
      <c r="S70" s="171"/>
      <c r="T70" s="171"/>
      <c r="U70" s="171"/>
      <c r="V70" s="47"/>
    </row>
    <row r="71" spans="1:22" ht="168.75" customHeight="1" x14ac:dyDescent="0.2">
      <c r="A71" s="55">
        <v>7</v>
      </c>
      <c r="B71" s="8" t="s">
        <v>484</v>
      </c>
      <c r="C71" s="8" t="s">
        <v>480</v>
      </c>
      <c r="D71" s="8" t="s">
        <v>556</v>
      </c>
      <c r="E71" s="8" t="s">
        <v>482</v>
      </c>
      <c r="F71" s="9" t="s">
        <v>266</v>
      </c>
      <c r="G71" s="10" t="s">
        <v>146</v>
      </c>
      <c r="H71" s="11" t="s">
        <v>111</v>
      </c>
      <c r="I71" s="182">
        <v>71111000002</v>
      </c>
      <c r="J71" s="174" t="s">
        <v>557</v>
      </c>
      <c r="K71" s="37">
        <v>254000</v>
      </c>
      <c r="L71" s="13" t="s">
        <v>117</v>
      </c>
      <c r="M71" s="13" t="s">
        <v>123</v>
      </c>
      <c r="N71" s="45" t="s">
        <v>44</v>
      </c>
      <c r="O71" s="45" t="s">
        <v>40</v>
      </c>
      <c r="P71" s="62" t="s">
        <v>40</v>
      </c>
      <c r="Q71" s="187"/>
      <c r="R71" s="171"/>
      <c r="S71" s="171"/>
      <c r="T71" s="171"/>
      <c r="U71" s="171"/>
      <c r="V71" s="47"/>
    </row>
    <row r="72" spans="1:22" ht="75.75" customHeight="1" x14ac:dyDescent="0.2">
      <c r="A72" s="55">
        <v>8</v>
      </c>
      <c r="B72" s="8" t="s">
        <v>226</v>
      </c>
      <c r="C72" s="8" t="s">
        <v>362</v>
      </c>
      <c r="D72" s="8" t="s">
        <v>559</v>
      </c>
      <c r="E72" s="8" t="s">
        <v>242</v>
      </c>
      <c r="F72" s="21">
        <v>796</v>
      </c>
      <c r="G72" s="15" t="s">
        <v>179</v>
      </c>
      <c r="H72" s="15" t="s">
        <v>560</v>
      </c>
      <c r="I72" s="12">
        <v>71131000000</v>
      </c>
      <c r="J72" s="13" t="s">
        <v>41</v>
      </c>
      <c r="K72" s="183">
        <v>3380511</v>
      </c>
      <c r="L72" s="184" t="s">
        <v>117</v>
      </c>
      <c r="M72" s="184" t="s">
        <v>117</v>
      </c>
      <c r="N72" s="21" t="s">
        <v>44</v>
      </c>
      <c r="O72" s="21" t="s">
        <v>40</v>
      </c>
      <c r="P72" s="178" t="s">
        <v>40</v>
      </c>
      <c r="Q72" s="187"/>
      <c r="R72" s="171"/>
      <c r="S72" s="171"/>
      <c r="T72" s="171"/>
      <c r="U72" s="171"/>
      <c r="V72" s="47"/>
    </row>
    <row r="73" spans="1:22" ht="96" customHeight="1" x14ac:dyDescent="0.2">
      <c r="A73" s="55">
        <v>9</v>
      </c>
      <c r="B73" s="8" t="s">
        <v>247</v>
      </c>
      <c r="C73" s="8" t="s">
        <v>248</v>
      </c>
      <c r="D73" s="16" t="s">
        <v>562</v>
      </c>
      <c r="E73" s="9" t="s">
        <v>563</v>
      </c>
      <c r="F73" s="8" t="s">
        <v>527</v>
      </c>
      <c r="G73" s="10" t="s">
        <v>564</v>
      </c>
      <c r="H73" s="15" t="s">
        <v>565</v>
      </c>
      <c r="I73" s="12">
        <v>71131000000</v>
      </c>
      <c r="J73" s="13" t="s">
        <v>41</v>
      </c>
      <c r="K73" s="183">
        <v>2760778.58</v>
      </c>
      <c r="L73" s="184" t="s">
        <v>117</v>
      </c>
      <c r="M73" s="184" t="s">
        <v>117</v>
      </c>
      <c r="N73" s="185" t="s">
        <v>44</v>
      </c>
      <c r="O73" s="185" t="s">
        <v>40</v>
      </c>
      <c r="P73" s="186" t="s">
        <v>40</v>
      </c>
      <c r="Q73" s="56"/>
      <c r="R73" s="33"/>
      <c r="S73" s="34"/>
      <c r="T73" s="34"/>
      <c r="U73" s="33"/>
      <c r="V73" s="47"/>
    </row>
    <row r="74" spans="1:22" ht="20.25" customHeight="1" x14ac:dyDescent="0.25">
      <c r="A74" s="290" t="s">
        <v>124</v>
      </c>
      <c r="B74" s="291"/>
      <c r="C74" s="291"/>
      <c r="D74" s="291"/>
      <c r="E74" s="291"/>
      <c r="F74" s="291"/>
      <c r="G74" s="291"/>
      <c r="H74" s="291"/>
      <c r="I74" s="291"/>
      <c r="J74" s="292"/>
      <c r="K74" s="26">
        <f>SUM(K65:K73)</f>
        <v>13410710.84</v>
      </c>
      <c r="L74" s="276"/>
      <c r="M74" s="277"/>
      <c r="N74" s="277"/>
      <c r="O74" s="277"/>
      <c r="P74" s="277"/>
      <c r="Q74" s="302"/>
      <c r="R74" s="302"/>
      <c r="S74" s="302"/>
      <c r="T74" s="302"/>
      <c r="U74" s="303"/>
      <c r="V74" s="47"/>
    </row>
    <row r="75" spans="1:22" ht="20.25" customHeight="1" x14ac:dyDescent="0.25">
      <c r="A75" s="290" t="s">
        <v>125</v>
      </c>
      <c r="B75" s="291"/>
      <c r="C75" s="291"/>
      <c r="D75" s="291"/>
      <c r="E75" s="291"/>
      <c r="F75" s="291"/>
      <c r="G75" s="291"/>
      <c r="H75" s="291"/>
      <c r="I75" s="291"/>
      <c r="J75" s="292"/>
      <c r="K75" s="26">
        <f>'1 квартал 2020'!K191+'2 квартал 2020'!K81+'3 квартал 2020'!K63+'4 квартал 2020'!K74</f>
        <v>115396691.78999999</v>
      </c>
      <c r="L75" s="276"/>
      <c r="M75" s="277"/>
      <c r="N75" s="277"/>
      <c r="O75" s="277"/>
      <c r="P75" s="277"/>
      <c r="Q75" s="302"/>
      <c r="R75" s="302"/>
      <c r="S75" s="302"/>
      <c r="T75" s="302"/>
      <c r="U75" s="303"/>
      <c r="V75" s="47"/>
    </row>
    <row r="82" spans="4:22" ht="29.25" customHeight="1" x14ac:dyDescent="0.25">
      <c r="D82" s="300" t="s">
        <v>575</v>
      </c>
      <c r="E82" s="301"/>
      <c r="F82" s="301"/>
      <c r="G82" s="301"/>
      <c r="H82" s="301"/>
      <c r="I82" s="301"/>
      <c r="J82" s="301"/>
      <c r="Q82" s="161"/>
      <c r="V82" s="47"/>
    </row>
  </sheetData>
  <autoFilter ref="A17:X53"/>
  <mergeCells count="100">
    <mergeCell ref="D82:J82"/>
    <mergeCell ref="L21:P21"/>
    <mergeCell ref="O61:O62"/>
    <mergeCell ref="L52:P52"/>
    <mergeCell ref="L53:P53"/>
    <mergeCell ref="L62:M62"/>
    <mergeCell ref="N61:N63"/>
    <mergeCell ref="L31:P31"/>
    <mergeCell ref="A75:J75"/>
    <mergeCell ref="A74:J74"/>
    <mergeCell ref="K62:K63"/>
    <mergeCell ref="P61:P62"/>
    <mergeCell ref="L74:U74"/>
    <mergeCell ref="L75:U75"/>
    <mergeCell ref="R53:U53"/>
    <mergeCell ref="U61:U63"/>
    <mergeCell ref="D62:D63"/>
    <mergeCell ref="E62:E63"/>
    <mergeCell ref="F62:G62"/>
    <mergeCell ref="C61:C63"/>
    <mergeCell ref="D61:M61"/>
    <mergeCell ref="H62:H63"/>
    <mergeCell ref="I62:J62"/>
    <mergeCell ref="A52:J52"/>
    <mergeCell ref="A14:A16"/>
    <mergeCell ref="B14:B16"/>
    <mergeCell ref="C14:C16"/>
    <mergeCell ref="D14:M14"/>
    <mergeCell ref="H15:H16"/>
    <mergeCell ref="D15:D16"/>
    <mergeCell ref="E15:E16"/>
    <mergeCell ref="F15:G15"/>
    <mergeCell ref="I15:J15"/>
    <mergeCell ref="A50:J50"/>
    <mergeCell ref="A51:J51"/>
    <mergeCell ref="A38:U38"/>
    <mergeCell ref="L50:P50"/>
    <mergeCell ref="L51:P51"/>
    <mergeCell ref="A21:J21"/>
    <mergeCell ref="A6:C6"/>
    <mergeCell ref="D6:E6"/>
    <mergeCell ref="A7:C7"/>
    <mergeCell ref="D7:E7"/>
    <mergeCell ref="A8:C8"/>
    <mergeCell ref="D8:E8"/>
    <mergeCell ref="D9:E9"/>
    <mergeCell ref="K15:K16"/>
    <mergeCell ref="A10:C10"/>
    <mergeCell ref="D10:E10"/>
    <mergeCell ref="A11:C11"/>
    <mergeCell ref="D11:E11"/>
    <mergeCell ref="A12:C12"/>
    <mergeCell ref="D12:E12"/>
    <mergeCell ref="F2:I4"/>
    <mergeCell ref="L2:O4"/>
    <mergeCell ref="T14:T16"/>
    <mergeCell ref="A41:J41"/>
    <mergeCell ref="B61:B63"/>
    <mergeCell ref="R21:U21"/>
    <mergeCell ref="S14:S16"/>
    <mergeCell ref="A18:U18"/>
    <mergeCell ref="Q14:Q16"/>
    <mergeCell ref="R14:R16"/>
    <mergeCell ref="U14:U16"/>
    <mergeCell ref="L15:M15"/>
    <mergeCell ref="N14:N16"/>
    <mergeCell ref="O14:O15"/>
    <mergeCell ref="P14:P15"/>
    <mergeCell ref="A9:C9"/>
    <mergeCell ref="R52:U52"/>
    <mergeCell ref="A53:J53"/>
    <mergeCell ref="A61:A63"/>
    <mergeCell ref="R31:U31"/>
    <mergeCell ref="L41:P41"/>
    <mergeCell ref="A42:U42"/>
    <mergeCell ref="A49:J49"/>
    <mergeCell ref="L49:P49"/>
    <mergeCell ref="R41:U41"/>
    <mergeCell ref="A31:J31"/>
    <mergeCell ref="Q61:Q63"/>
    <mergeCell ref="R61:R63"/>
    <mergeCell ref="A55:U56"/>
    <mergeCell ref="A58:U59"/>
    <mergeCell ref="S61:S63"/>
    <mergeCell ref="T61:T63"/>
    <mergeCell ref="A22:U22"/>
    <mergeCell ref="A25:J25"/>
    <mergeCell ref="L25:P25"/>
    <mergeCell ref="R25:U25"/>
    <mergeCell ref="A26:U26"/>
    <mergeCell ref="A28:J28"/>
    <mergeCell ref="L28:P28"/>
    <mergeCell ref="R28:U28"/>
    <mergeCell ref="A35:U35"/>
    <mergeCell ref="A37:J37"/>
    <mergeCell ref="L37:P37"/>
    <mergeCell ref="A29:U29"/>
    <mergeCell ref="A32:U32"/>
    <mergeCell ref="A34:J34"/>
    <mergeCell ref="L34:P34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8" scale="52" fitToHeight="999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7"/>
  <sheetViews>
    <sheetView topLeftCell="A55" zoomScale="70" zoomScaleNormal="70" workbookViewId="0">
      <selection activeCell="F24" sqref="F24"/>
    </sheetView>
  </sheetViews>
  <sheetFormatPr defaultRowHeight="12.75" x14ac:dyDescent="0.2"/>
  <cols>
    <col min="1" max="1" width="8" style="47" customWidth="1"/>
    <col min="2" max="2" width="11.7109375" style="47" customWidth="1"/>
    <col min="3" max="3" width="13.42578125" style="47" customWidth="1"/>
    <col min="4" max="4" width="28" style="47" customWidth="1"/>
    <col min="5" max="5" width="27" style="47" customWidth="1"/>
    <col min="6" max="6" width="8.140625" style="47" customWidth="1"/>
    <col min="7" max="7" width="8.5703125" style="47" customWidth="1"/>
    <col min="8" max="8" width="10.42578125" style="47" customWidth="1"/>
    <col min="9" max="9" width="14" style="47" customWidth="1"/>
    <col min="10" max="10" width="17.7109375" style="47" customWidth="1"/>
    <col min="11" max="11" width="18.28515625" style="47" customWidth="1"/>
    <col min="12" max="12" width="16.5703125" style="47" customWidth="1"/>
    <col min="13" max="13" width="16" style="47" customWidth="1"/>
    <col min="14" max="14" width="16.7109375" style="47" customWidth="1"/>
    <col min="15" max="15" width="18" style="47" customWidth="1"/>
    <col min="16" max="16" width="13.140625" style="47" customWidth="1"/>
    <col min="17" max="17" width="20.42578125" style="47" customWidth="1"/>
    <col min="18" max="18" width="14.85546875" style="47" customWidth="1"/>
    <col min="19" max="19" width="13.28515625" style="47" customWidth="1"/>
    <col min="20" max="20" width="14.5703125" style="47" customWidth="1"/>
    <col min="21" max="21" width="20" style="47" customWidth="1"/>
    <col min="22" max="22" width="10.5703125" style="57" hidden="1" customWidth="1"/>
    <col min="23" max="23" width="16.28515625" style="47" hidden="1" customWidth="1"/>
    <col min="24" max="24" width="16.42578125" style="47" hidden="1" customWidth="1"/>
    <col min="25" max="16384" width="9.140625" style="47"/>
  </cols>
  <sheetData>
    <row r="2" spans="1:22" x14ac:dyDescent="0.2">
      <c r="E2" s="298" t="s">
        <v>466</v>
      </c>
      <c r="F2" s="333"/>
      <c r="G2" s="333"/>
      <c r="H2" s="333"/>
      <c r="I2" s="333"/>
      <c r="J2" s="333"/>
      <c r="K2" s="333"/>
      <c r="L2" s="298"/>
      <c r="M2" s="298"/>
      <c r="N2" s="298"/>
      <c r="O2" s="298"/>
      <c r="V2" s="47"/>
    </row>
    <row r="3" spans="1:22" x14ac:dyDescent="0.2">
      <c r="E3" s="333"/>
      <c r="F3" s="333"/>
      <c r="G3" s="333"/>
      <c r="H3" s="333"/>
      <c r="I3" s="333"/>
      <c r="J3" s="333"/>
      <c r="K3" s="333"/>
      <c r="L3" s="298"/>
      <c r="M3" s="298"/>
      <c r="N3" s="298"/>
      <c r="O3" s="298"/>
      <c r="V3" s="47"/>
    </row>
    <row r="4" spans="1:22" x14ac:dyDescent="0.2">
      <c r="E4" s="333"/>
      <c r="F4" s="333"/>
      <c r="G4" s="333"/>
      <c r="H4" s="333"/>
      <c r="I4" s="333"/>
      <c r="J4" s="333"/>
      <c r="K4" s="333"/>
      <c r="L4" s="298"/>
      <c r="M4" s="298"/>
      <c r="N4" s="298"/>
      <c r="O4" s="298"/>
      <c r="V4" s="47"/>
    </row>
    <row r="6" spans="1:22" x14ac:dyDescent="0.2">
      <c r="A6" s="249" t="s">
        <v>25</v>
      </c>
      <c r="B6" s="225"/>
      <c r="C6" s="226"/>
      <c r="D6" s="249" t="s">
        <v>26</v>
      </c>
      <c r="E6" s="226"/>
      <c r="J6" s="47" t="s">
        <v>89</v>
      </c>
      <c r="L6" s="47" t="s">
        <v>62</v>
      </c>
      <c r="V6" s="47"/>
    </row>
    <row r="7" spans="1:22" x14ac:dyDescent="0.2">
      <c r="A7" s="249" t="s">
        <v>27</v>
      </c>
      <c r="B7" s="225"/>
      <c r="C7" s="226"/>
      <c r="D7" s="249" t="s">
        <v>28</v>
      </c>
      <c r="E7" s="226"/>
      <c r="M7" s="47" t="s">
        <v>62</v>
      </c>
      <c r="V7" s="47"/>
    </row>
    <row r="8" spans="1:22" x14ac:dyDescent="0.2">
      <c r="A8" s="249" t="s">
        <v>29</v>
      </c>
      <c r="B8" s="225"/>
      <c r="C8" s="226"/>
      <c r="D8" s="249" t="s">
        <v>30</v>
      </c>
      <c r="E8" s="226"/>
      <c r="M8" s="47" t="s">
        <v>89</v>
      </c>
      <c r="N8" s="47" t="s">
        <v>62</v>
      </c>
      <c r="V8" s="47"/>
    </row>
    <row r="9" spans="1:22" ht="12.75" customHeight="1" x14ac:dyDescent="0.2">
      <c r="A9" s="249" t="s">
        <v>29</v>
      </c>
      <c r="B9" s="225"/>
      <c r="C9" s="226"/>
      <c r="D9" s="259" t="s">
        <v>32</v>
      </c>
      <c r="E9" s="226"/>
      <c r="V9" s="47"/>
    </row>
    <row r="10" spans="1:22" x14ac:dyDescent="0.2">
      <c r="A10" s="249" t="s">
        <v>33</v>
      </c>
      <c r="B10" s="225"/>
      <c r="C10" s="226"/>
      <c r="D10" s="249">
        <v>8601029263</v>
      </c>
      <c r="E10" s="226"/>
      <c r="V10" s="47"/>
    </row>
    <row r="11" spans="1:22" x14ac:dyDescent="0.2">
      <c r="A11" s="249" t="s">
        <v>34</v>
      </c>
      <c r="B11" s="225"/>
      <c r="C11" s="226"/>
      <c r="D11" s="249">
        <v>860101001</v>
      </c>
      <c r="E11" s="226"/>
      <c r="V11" s="47"/>
    </row>
    <row r="12" spans="1:22" x14ac:dyDescent="0.2">
      <c r="A12" s="249" t="s">
        <v>35</v>
      </c>
      <c r="B12" s="225"/>
      <c r="C12" s="226"/>
      <c r="D12" s="250">
        <v>71131000000</v>
      </c>
      <c r="E12" s="226"/>
      <c r="V12" s="47"/>
    </row>
    <row r="15" spans="1:22" ht="30.75" customHeight="1" x14ac:dyDescent="0.2">
      <c r="A15" s="323" t="s">
        <v>0</v>
      </c>
      <c r="B15" s="319" t="s">
        <v>1</v>
      </c>
      <c r="C15" s="319" t="s">
        <v>2</v>
      </c>
      <c r="D15" s="321" t="s">
        <v>24</v>
      </c>
      <c r="E15" s="332"/>
      <c r="F15" s="332"/>
      <c r="G15" s="332"/>
      <c r="H15" s="332"/>
      <c r="I15" s="332"/>
      <c r="J15" s="332"/>
      <c r="K15" s="332"/>
      <c r="L15" s="332"/>
      <c r="M15" s="322"/>
      <c r="N15" s="319" t="s">
        <v>15</v>
      </c>
      <c r="O15" s="324" t="s">
        <v>16</v>
      </c>
      <c r="P15" s="326" t="s">
        <v>18</v>
      </c>
      <c r="Q15" s="317"/>
      <c r="R15" s="317"/>
      <c r="S15" s="317"/>
      <c r="T15" s="317"/>
      <c r="U15" s="317"/>
      <c r="V15" s="47"/>
    </row>
    <row r="16" spans="1:22" ht="71.25" customHeight="1" x14ac:dyDescent="0.2">
      <c r="A16" s="328"/>
      <c r="B16" s="330"/>
      <c r="C16" s="330"/>
      <c r="D16" s="319" t="s">
        <v>3</v>
      </c>
      <c r="E16" s="319" t="s">
        <v>4</v>
      </c>
      <c r="F16" s="321" t="s">
        <v>5</v>
      </c>
      <c r="G16" s="322"/>
      <c r="H16" s="323" t="s">
        <v>8</v>
      </c>
      <c r="I16" s="321" t="s">
        <v>9</v>
      </c>
      <c r="J16" s="322"/>
      <c r="K16" s="319" t="s">
        <v>11</v>
      </c>
      <c r="L16" s="321" t="s">
        <v>12</v>
      </c>
      <c r="M16" s="322"/>
      <c r="N16" s="330"/>
      <c r="O16" s="325"/>
      <c r="P16" s="327"/>
      <c r="Q16" s="318"/>
      <c r="R16" s="318"/>
      <c r="S16" s="318"/>
      <c r="T16" s="318"/>
      <c r="U16" s="318"/>
      <c r="V16" s="47"/>
    </row>
    <row r="17" spans="1:26" ht="88.5" customHeight="1" x14ac:dyDescent="0.2">
      <c r="A17" s="329"/>
      <c r="B17" s="331"/>
      <c r="C17" s="331"/>
      <c r="D17" s="320"/>
      <c r="E17" s="320"/>
      <c r="F17" s="28" t="s">
        <v>6</v>
      </c>
      <c r="G17" s="28" t="s">
        <v>7</v>
      </c>
      <c r="H17" s="242"/>
      <c r="I17" s="28" t="s">
        <v>10</v>
      </c>
      <c r="J17" s="28" t="s">
        <v>7</v>
      </c>
      <c r="K17" s="320"/>
      <c r="L17" s="84" t="s">
        <v>13</v>
      </c>
      <c r="M17" s="84" t="s">
        <v>14</v>
      </c>
      <c r="N17" s="331"/>
      <c r="O17" s="82" t="s">
        <v>17</v>
      </c>
      <c r="P17" s="84" t="s">
        <v>17</v>
      </c>
      <c r="Q17" s="318"/>
      <c r="R17" s="318"/>
      <c r="S17" s="318"/>
      <c r="T17" s="318"/>
      <c r="U17" s="318"/>
      <c r="V17" s="47"/>
    </row>
    <row r="18" spans="1:26" x14ac:dyDescent="0.2">
      <c r="A18" s="167">
        <v>1</v>
      </c>
      <c r="B18" s="167">
        <v>2</v>
      </c>
      <c r="C18" s="167">
        <v>3</v>
      </c>
      <c r="D18" s="167">
        <v>4</v>
      </c>
      <c r="E18" s="167">
        <v>5</v>
      </c>
      <c r="F18" s="167">
        <v>6</v>
      </c>
      <c r="G18" s="167">
        <v>7</v>
      </c>
      <c r="H18" s="167">
        <v>8</v>
      </c>
      <c r="I18" s="167">
        <v>9</v>
      </c>
      <c r="J18" s="167">
        <v>10</v>
      </c>
      <c r="K18" s="167">
        <v>11</v>
      </c>
      <c r="L18" s="167">
        <v>12</v>
      </c>
      <c r="M18" s="167">
        <v>13</v>
      </c>
      <c r="N18" s="167">
        <v>14</v>
      </c>
      <c r="O18" s="167">
        <v>15</v>
      </c>
      <c r="P18" s="167">
        <v>16</v>
      </c>
      <c r="Q18" s="168"/>
      <c r="R18" s="168"/>
      <c r="S18" s="168"/>
      <c r="T18" s="168"/>
      <c r="U18" s="168"/>
      <c r="V18" s="188"/>
      <c r="W18" s="188"/>
      <c r="X18" s="188"/>
      <c r="Y18" s="188"/>
      <c r="Z18" s="188"/>
    </row>
    <row r="19" spans="1:26" ht="15" x14ac:dyDescent="0.2">
      <c r="A19" s="313" t="s">
        <v>461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190"/>
      <c r="R19" s="190"/>
      <c r="S19" s="190"/>
      <c r="T19" s="190"/>
      <c r="U19" s="190"/>
      <c r="V19" s="188"/>
      <c r="W19" s="188"/>
      <c r="X19" s="188"/>
      <c r="Y19" s="188"/>
      <c r="Z19" s="188"/>
    </row>
    <row r="20" spans="1:26" ht="15" x14ac:dyDescent="0.2">
      <c r="A20" s="315" t="s">
        <v>123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190"/>
      <c r="R20" s="190"/>
      <c r="S20" s="190"/>
      <c r="T20" s="190"/>
      <c r="U20" s="190"/>
      <c r="V20" s="188"/>
      <c r="W20" s="188"/>
      <c r="X20" s="188"/>
      <c r="Y20" s="188"/>
      <c r="Z20" s="188"/>
    </row>
    <row r="21" spans="1:26" ht="63.75" x14ac:dyDescent="0.2">
      <c r="A21" s="18">
        <v>1</v>
      </c>
      <c r="B21" s="8" t="s">
        <v>214</v>
      </c>
      <c r="C21" s="8" t="s">
        <v>215</v>
      </c>
      <c r="D21" s="16" t="s">
        <v>216</v>
      </c>
      <c r="E21" s="9" t="s">
        <v>208</v>
      </c>
      <c r="F21" s="38">
        <v>876</v>
      </c>
      <c r="G21" s="10" t="s">
        <v>36</v>
      </c>
      <c r="H21" s="39">
        <v>1</v>
      </c>
      <c r="I21" s="43">
        <v>71131000000</v>
      </c>
      <c r="J21" s="36" t="s">
        <v>41</v>
      </c>
      <c r="K21" s="24">
        <v>1225200</v>
      </c>
      <c r="L21" s="14" t="s">
        <v>123</v>
      </c>
      <c r="M21" s="189" t="s">
        <v>421</v>
      </c>
      <c r="N21" s="189" t="s">
        <v>44</v>
      </c>
      <c r="O21" s="27" t="s">
        <v>40</v>
      </c>
      <c r="P21" s="27" t="s">
        <v>40</v>
      </c>
      <c r="Q21" s="73"/>
      <c r="R21" s="73"/>
      <c r="S21" s="73"/>
      <c r="T21" s="73"/>
      <c r="U21" s="74"/>
      <c r="V21" s="188"/>
      <c r="W21" s="188"/>
      <c r="X21" s="188"/>
      <c r="Y21" s="188"/>
      <c r="Z21" s="188"/>
    </row>
    <row r="22" spans="1:26" ht="63.75" x14ac:dyDescent="0.2">
      <c r="A22" s="18">
        <v>2</v>
      </c>
      <c r="B22" s="41" t="s">
        <v>294</v>
      </c>
      <c r="C22" s="41" t="s">
        <v>295</v>
      </c>
      <c r="D22" s="16" t="s">
        <v>207</v>
      </c>
      <c r="E22" s="9" t="s">
        <v>208</v>
      </c>
      <c r="F22" s="38">
        <v>876</v>
      </c>
      <c r="G22" s="10" t="s">
        <v>36</v>
      </c>
      <c r="H22" s="39">
        <v>1</v>
      </c>
      <c r="I22" s="43">
        <v>71131000000</v>
      </c>
      <c r="J22" s="36" t="s">
        <v>41</v>
      </c>
      <c r="K22" s="25">
        <v>616250.4</v>
      </c>
      <c r="L22" s="14" t="s">
        <v>123</v>
      </c>
      <c r="M22" s="9" t="s">
        <v>445</v>
      </c>
      <c r="N22" s="84" t="s">
        <v>44</v>
      </c>
      <c r="O22" s="78" t="s">
        <v>40</v>
      </c>
      <c r="P22" s="27" t="s">
        <v>40</v>
      </c>
      <c r="Q22" s="73"/>
      <c r="R22" s="73"/>
      <c r="S22" s="73"/>
      <c r="T22" s="73"/>
      <c r="U22" s="74"/>
      <c r="V22" s="47"/>
    </row>
    <row r="23" spans="1:26" ht="51.75" customHeight="1" x14ac:dyDescent="0.2">
      <c r="A23" s="18">
        <v>3</v>
      </c>
      <c r="B23" s="8" t="s">
        <v>286</v>
      </c>
      <c r="C23" s="8" t="s">
        <v>287</v>
      </c>
      <c r="D23" s="16" t="s">
        <v>332</v>
      </c>
      <c r="E23" s="9" t="s">
        <v>446</v>
      </c>
      <c r="F23" s="38">
        <v>876</v>
      </c>
      <c r="G23" s="10" t="s">
        <v>36</v>
      </c>
      <c r="H23" s="39">
        <v>1</v>
      </c>
      <c r="I23" s="43">
        <v>71131000000</v>
      </c>
      <c r="J23" s="36" t="s">
        <v>41</v>
      </c>
      <c r="K23" s="19">
        <v>1012000</v>
      </c>
      <c r="L23" s="14" t="s">
        <v>123</v>
      </c>
      <c r="M23" s="9" t="s">
        <v>445</v>
      </c>
      <c r="N23" s="21" t="s">
        <v>37</v>
      </c>
      <c r="O23" s="78" t="s">
        <v>40</v>
      </c>
      <c r="P23" s="27" t="s">
        <v>40</v>
      </c>
      <c r="Q23" s="73"/>
      <c r="R23" s="73"/>
      <c r="S23" s="73"/>
      <c r="T23" s="73"/>
      <c r="U23" s="74"/>
      <c r="V23" s="47"/>
    </row>
    <row r="24" spans="1:26" ht="63.75" x14ac:dyDescent="0.2">
      <c r="A24" s="18">
        <v>4</v>
      </c>
      <c r="B24" s="8" t="s">
        <v>299</v>
      </c>
      <c r="C24" s="8" t="s">
        <v>300</v>
      </c>
      <c r="D24" s="16" t="s">
        <v>447</v>
      </c>
      <c r="E24" s="16" t="s">
        <v>301</v>
      </c>
      <c r="F24" s="38">
        <v>876</v>
      </c>
      <c r="G24" s="10" t="s">
        <v>36</v>
      </c>
      <c r="H24" s="39">
        <v>1</v>
      </c>
      <c r="I24" s="43">
        <v>71131000000</v>
      </c>
      <c r="J24" s="36" t="s">
        <v>41</v>
      </c>
      <c r="K24" s="19">
        <v>478893.34</v>
      </c>
      <c r="L24" s="14" t="s">
        <v>123</v>
      </c>
      <c r="M24" s="9" t="s">
        <v>445</v>
      </c>
      <c r="N24" s="21" t="s">
        <v>44</v>
      </c>
      <c r="O24" s="78" t="s">
        <v>40</v>
      </c>
      <c r="P24" s="27" t="s">
        <v>40</v>
      </c>
      <c r="Q24" s="73"/>
      <c r="R24" s="73"/>
      <c r="S24" s="73"/>
      <c r="T24" s="73"/>
      <c r="U24" s="74"/>
      <c r="V24" s="47"/>
    </row>
    <row r="25" spans="1:26" ht="25.5" x14ac:dyDescent="0.2">
      <c r="A25" s="86">
        <v>5</v>
      </c>
      <c r="B25" s="8" t="s">
        <v>49</v>
      </c>
      <c r="C25" s="8" t="s">
        <v>50</v>
      </c>
      <c r="D25" s="16" t="s">
        <v>51</v>
      </c>
      <c r="E25" s="9" t="s">
        <v>448</v>
      </c>
      <c r="F25" s="9">
        <v>166</v>
      </c>
      <c r="G25" s="10" t="s">
        <v>53</v>
      </c>
      <c r="H25" s="11">
        <v>63529</v>
      </c>
      <c r="I25" s="12">
        <v>71100000000</v>
      </c>
      <c r="J25" s="13" t="s">
        <v>43</v>
      </c>
      <c r="K25" s="19">
        <v>13210481.67</v>
      </c>
      <c r="L25" s="14" t="s">
        <v>123</v>
      </c>
      <c r="M25" s="9" t="s">
        <v>445</v>
      </c>
      <c r="N25" s="21" t="s">
        <v>118</v>
      </c>
      <c r="O25" s="82" t="s">
        <v>40</v>
      </c>
      <c r="P25" s="18" t="s">
        <v>40</v>
      </c>
      <c r="Q25" s="73"/>
      <c r="R25" s="73"/>
      <c r="S25" s="73"/>
      <c r="T25" s="73"/>
      <c r="U25" s="74"/>
      <c r="V25" s="47"/>
    </row>
    <row r="26" spans="1:26" ht="53.25" customHeight="1" x14ac:dyDescent="0.2">
      <c r="A26" s="86">
        <v>6</v>
      </c>
      <c r="B26" s="15" t="s">
        <v>226</v>
      </c>
      <c r="C26" s="8" t="s">
        <v>227</v>
      </c>
      <c r="D26" s="16" t="s">
        <v>228</v>
      </c>
      <c r="E26" s="16" t="s">
        <v>229</v>
      </c>
      <c r="F26" s="4">
        <v>876</v>
      </c>
      <c r="G26" s="10" t="s">
        <v>36</v>
      </c>
      <c r="H26" s="11">
        <v>1</v>
      </c>
      <c r="I26" s="12">
        <v>71129000024</v>
      </c>
      <c r="J26" s="13" t="s">
        <v>277</v>
      </c>
      <c r="K26" s="19">
        <v>193193</v>
      </c>
      <c r="L26" s="13" t="s">
        <v>123</v>
      </c>
      <c r="M26" s="13" t="s">
        <v>123</v>
      </c>
      <c r="N26" s="21" t="s">
        <v>37</v>
      </c>
      <c r="O26" s="78" t="s">
        <v>38</v>
      </c>
      <c r="P26" s="27" t="s">
        <v>40</v>
      </c>
      <c r="Q26" s="73"/>
      <c r="R26" s="73"/>
      <c r="S26" s="73"/>
      <c r="T26" s="73"/>
      <c r="U26" s="74"/>
      <c r="V26" s="47"/>
    </row>
    <row r="27" spans="1:26" ht="81" customHeight="1" x14ac:dyDescent="0.2">
      <c r="A27" s="86">
        <v>7</v>
      </c>
      <c r="B27" s="3" t="s">
        <v>42</v>
      </c>
      <c r="C27" s="3" t="s">
        <v>58</v>
      </c>
      <c r="D27" s="31" t="s">
        <v>217</v>
      </c>
      <c r="E27" s="4" t="s">
        <v>218</v>
      </c>
      <c r="F27" s="4">
        <v>876</v>
      </c>
      <c r="G27" s="10" t="s">
        <v>36</v>
      </c>
      <c r="H27" s="12">
        <v>1</v>
      </c>
      <c r="I27" s="12">
        <v>71100000000</v>
      </c>
      <c r="J27" s="13" t="s">
        <v>43</v>
      </c>
      <c r="K27" s="22">
        <v>1176000</v>
      </c>
      <c r="L27" s="5" t="s">
        <v>123</v>
      </c>
      <c r="M27" s="5" t="s">
        <v>445</v>
      </c>
      <c r="N27" s="5" t="s">
        <v>39</v>
      </c>
      <c r="O27" s="83" t="s">
        <v>40</v>
      </c>
      <c r="P27" s="5" t="s">
        <v>40</v>
      </c>
      <c r="Q27" s="73"/>
      <c r="R27" s="73"/>
      <c r="S27" s="73"/>
      <c r="T27" s="73"/>
      <c r="U27" s="74"/>
    </row>
    <row r="28" spans="1:26" ht="99" customHeight="1" x14ac:dyDescent="0.2">
      <c r="A28" s="86">
        <v>8</v>
      </c>
      <c r="B28" s="15" t="s">
        <v>441</v>
      </c>
      <c r="C28" s="8" t="s">
        <v>440</v>
      </c>
      <c r="D28" s="16" t="s">
        <v>223</v>
      </c>
      <c r="E28" s="16" t="s">
        <v>224</v>
      </c>
      <c r="F28" s="4">
        <v>876</v>
      </c>
      <c r="G28" s="10" t="s">
        <v>36</v>
      </c>
      <c r="H28" s="11">
        <v>1</v>
      </c>
      <c r="I28" s="12">
        <v>71131000000</v>
      </c>
      <c r="J28" s="13" t="s">
        <v>41</v>
      </c>
      <c r="K28" s="19">
        <v>2100000</v>
      </c>
      <c r="L28" s="13" t="s">
        <v>449</v>
      </c>
      <c r="M28" s="13" t="s">
        <v>445</v>
      </c>
      <c r="N28" s="27" t="s">
        <v>39</v>
      </c>
      <c r="O28" s="78" t="s">
        <v>40</v>
      </c>
      <c r="P28" s="27" t="s">
        <v>40</v>
      </c>
      <c r="Q28" s="73"/>
      <c r="R28" s="73"/>
      <c r="S28" s="73"/>
      <c r="T28" s="73"/>
      <c r="U28" s="74"/>
    </row>
    <row r="29" spans="1:26" ht="21" customHeight="1" x14ac:dyDescent="0.2">
      <c r="A29" s="306" t="s">
        <v>454</v>
      </c>
      <c r="B29" s="307"/>
      <c r="C29" s="307"/>
      <c r="D29" s="307"/>
      <c r="E29" s="307"/>
      <c r="F29" s="307"/>
      <c r="G29" s="307"/>
      <c r="H29" s="307"/>
      <c r="I29" s="307"/>
      <c r="J29" s="308"/>
      <c r="K29" s="20">
        <f>SUM(K21:K28)</f>
        <v>20012018.41</v>
      </c>
      <c r="L29" s="309"/>
      <c r="M29" s="285"/>
      <c r="N29" s="285"/>
      <c r="O29" s="285"/>
      <c r="P29" s="286"/>
      <c r="Q29" s="73"/>
      <c r="R29" s="73"/>
      <c r="S29" s="73"/>
      <c r="T29" s="73"/>
      <c r="U29" s="74"/>
    </row>
    <row r="30" spans="1:26" ht="22.5" customHeight="1" x14ac:dyDescent="0.2">
      <c r="A30" s="287" t="s">
        <v>421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5"/>
      <c r="Q30" s="73"/>
      <c r="R30" s="73"/>
      <c r="S30" s="73"/>
      <c r="T30" s="73"/>
      <c r="U30" s="74"/>
    </row>
    <row r="31" spans="1:26" ht="93.75" customHeight="1" x14ac:dyDescent="0.2">
      <c r="A31" s="18">
        <v>9</v>
      </c>
      <c r="B31" s="3" t="s">
        <v>115</v>
      </c>
      <c r="C31" s="3" t="s">
        <v>230</v>
      </c>
      <c r="D31" s="31" t="s">
        <v>322</v>
      </c>
      <c r="E31" s="4" t="s">
        <v>231</v>
      </c>
      <c r="F31" s="4">
        <v>876</v>
      </c>
      <c r="G31" s="10" t="s">
        <v>36</v>
      </c>
      <c r="H31" s="12">
        <v>1</v>
      </c>
      <c r="I31" s="12">
        <v>71100000000</v>
      </c>
      <c r="J31" s="13" t="s">
        <v>43</v>
      </c>
      <c r="K31" s="22">
        <v>1802640</v>
      </c>
      <c r="L31" s="5" t="s">
        <v>421</v>
      </c>
      <c r="M31" s="5" t="s">
        <v>445</v>
      </c>
      <c r="N31" s="5" t="s">
        <v>39</v>
      </c>
      <c r="O31" s="83" t="s">
        <v>40</v>
      </c>
      <c r="P31" s="5" t="s">
        <v>40</v>
      </c>
      <c r="Q31" s="73"/>
      <c r="R31" s="73"/>
      <c r="S31" s="73"/>
      <c r="T31" s="73"/>
      <c r="U31" s="74"/>
    </row>
    <row r="32" spans="1:26" ht="20.25" customHeight="1" x14ac:dyDescent="0.2">
      <c r="A32" s="306" t="s">
        <v>453</v>
      </c>
      <c r="B32" s="307"/>
      <c r="C32" s="307"/>
      <c r="D32" s="307"/>
      <c r="E32" s="307"/>
      <c r="F32" s="307"/>
      <c r="G32" s="307"/>
      <c r="H32" s="307"/>
      <c r="I32" s="307"/>
      <c r="J32" s="308"/>
      <c r="K32" s="20">
        <f>K31</f>
        <v>1802640</v>
      </c>
      <c r="L32" s="309"/>
      <c r="M32" s="285"/>
      <c r="N32" s="285"/>
      <c r="O32" s="285"/>
      <c r="P32" s="286"/>
      <c r="Q32" s="73"/>
      <c r="R32" s="73"/>
      <c r="S32" s="73"/>
      <c r="T32" s="73"/>
      <c r="U32" s="74"/>
    </row>
    <row r="33" spans="1:25" ht="21.75" customHeight="1" x14ac:dyDescent="0.2">
      <c r="A33" s="287" t="s">
        <v>445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5"/>
      <c r="Q33" s="73"/>
      <c r="R33" s="73"/>
      <c r="S33" s="73"/>
      <c r="T33" s="73"/>
      <c r="U33" s="74"/>
    </row>
    <row r="34" spans="1:25" ht="91.5" customHeight="1" x14ac:dyDescent="0.2">
      <c r="A34" s="85">
        <v>10</v>
      </c>
      <c r="B34" s="8" t="s">
        <v>54</v>
      </c>
      <c r="C34" s="8" t="s">
        <v>55</v>
      </c>
      <c r="D34" s="16" t="s">
        <v>56</v>
      </c>
      <c r="E34" s="9" t="s">
        <v>57</v>
      </c>
      <c r="F34" s="9">
        <v>796</v>
      </c>
      <c r="G34" s="10" t="s">
        <v>45</v>
      </c>
      <c r="H34" s="11">
        <v>217</v>
      </c>
      <c r="I34" s="12">
        <v>71131000000</v>
      </c>
      <c r="J34" s="13" t="s">
        <v>41</v>
      </c>
      <c r="K34" s="19">
        <v>369600</v>
      </c>
      <c r="L34" s="9" t="s">
        <v>445</v>
      </c>
      <c r="M34" s="9" t="s">
        <v>445</v>
      </c>
      <c r="N34" s="21" t="s">
        <v>44</v>
      </c>
      <c r="O34" s="78" t="s">
        <v>40</v>
      </c>
      <c r="P34" s="27" t="s">
        <v>40</v>
      </c>
      <c r="Q34" s="73"/>
      <c r="R34" s="73"/>
      <c r="S34" s="73"/>
      <c r="T34" s="73"/>
      <c r="U34" s="74"/>
    </row>
    <row r="35" spans="1:25" ht="21" customHeight="1" x14ac:dyDescent="0.2">
      <c r="A35" s="306" t="s">
        <v>455</v>
      </c>
      <c r="B35" s="307"/>
      <c r="C35" s="307"/>
      <c r="D35" s="307"/>
      <c r="E35" s="307"/>
      <c r="F35" s="307"/>
      <c r="G35" s="307"/>
      <c r="H35" s="307"/>
      <c r="I35" s="307"/>
      <c r="J35" s="308"/>
      <c r="K35" s="20">
        <f>K34</f>
        <v>369600</v>
      </c>
      <c r="L35" s="309"/>
      <c r="M35" s="285"/>
      <c r="N35" s="285"/>
      <c r="O35" s="285"/>
      <c r="P35" s="286"/>
      <c r="Q35" s="73"/>
      <c r="R35" s="73"/>
      <c r="S35" s="73"/>
      <c r="T35" s="73"/>
      <c r="U35" s="74"/>
    </row>
    <row r="36" spans="1:25" ht="19.5" customHeight="1" x14ac:dyDescent="0.2">
      <c r="A36" s="290" t="s">
        <v>456</v>
      </c>
      <c r="B36" s="310"/>
      <c r="C36" s="310"/>
      <c r="D36" s="310"/>
      <c r="E36" s="310"/>
      <c r="F36" s="310"/>
      <c r="G36" s="310"/>
      <c r="H36" s="310"/>
      <c r="I36" s="310"/>
      <c r="J36" s="311"/>
      <c r="K36" s="72">
        <f>K29+K32+K35</f>
        <v>22184258.41</v>
      </c>
      <c r="L36" s="309"/>
      <c r="M36" s="285"/>
      <c r="N36" s="285"/>
      <c r="O36" s="285"/>
      <c r="P36" s="286"/>
      <c r="Q36" s="75"/>
      <c r="R36" s="75"/>
      <c r="S36" s="75"/>
      <c r="T36" s="75"/>
      <c r="U36" s="75"/>
    </row>
    <row r="37" spans="1:25" ht="21.75" customHeight="1" x14ac:dyDescent="0.2">
      <c r="A37" s="312" t="s">
        <v>462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6"/>
      <c r="Q37" s="77"/>
      <c r="R37" s="77"/>
      <c r="S37" s="77"/>
      <c r="T37" s="77"/>
      <c r="U37" s="77"/>
      <c r="V37" s="79"/>
      <c r="W37" s="80"/>
      <c r="X37" s="80"/>
      <c r="Y37" s="80"/>
    </row>
    <row r="38" spans="1:25" ht="21" customHeight="1" x14ac:dyDescent="0.2">
      <c r="A38" s="287" t="s">
        <v>174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5"/>
      <c r="Q38" s="81"/>
      <c r="R38" s="81"/>
      <c r="S38" s="81"/>
      <c r="T38" s="81"/>
      <c r="U38" s="81"/>
      <c r="V38" s="79"/>
      <c r="W38" s="80"/>
      <c r="X38" s="80"/>
      <c r="Y38" s="80"/>
    </row>
    <row r="39" spans="1:25" ht="125.25" customHeight="1" x14ac:dyDescent="0.2">
      <c r="A39" s="18">
        <v>1</v>
      </c>
      <c r="B39" s="8" t="s">
        <v>214</v>
      </c>
      <c r="C39" s="8" t="s">
        <v>215</v>
      </c>
      <c r="D39" s="16" t="s">
        <v>216</v>
      </c>
      <c r="E39" s="9" t="s">
        <v>208</v>
      </c>
      <c r="F39" s="38">
        <v>876</v>
      </c>
      <c r="G39" s="10" t="s">
        <v>36</v>
      </c>
      <c r="H39" s="39">
        <v>1</v>
      </c>
      <c r="I39" s="43">
        <v>71131000000</v>
      </c>
      <c r="J39" s="36" t="s">
        <v>41</v>
      </c>
      <c r="K39" s="24">
        <v>1225200</v>
      </c>
      <c r="L39" s="14" t="s">
        <v>174</v>
      </c>
      <c r="M39" s="84" t="s">
        <v>450</v>
      </c>
      <c r="N39" s="84" t="s">
        <v>44</v>
      </c>
      <c r="O39" s="78" t="s">
        <v>40</v>
      </c>
      <c r="P39" s="27" t="s">
        <v>40</v>
      </c>
      <c r="Q39" s="73"/>
      <c r="R39" s="73"/>
      <c r="S39" s="73"/>
      <c r="T39" s="73"/>
      <c r="U39" s="74"/>
    </row>
    <row r="40" spans="1:25" ht="111" customHeight="1" x14ac:dyDescent="0.2">
      <c r="A40" s="18">
        <v>2</v>
      </c>
      <c r="B40" s="41" t="s">
        <v>294</v>
      </c>
      <c r="C40" s="41" t="s">
        <v>295</v>
      </c>
      <c r="D40" s="16" t="s">
        <v>207</v>
      </c>
      <c r="E40" s="9" t="s">
        <v>208</v>
      </c>
      <c r="F40" s="38">
        <v>876</v>
      </c>
      <c r="G40" s="10" t="s">
        <v>36</v>
      </c>
      <c r="H40" s="39">
        <v>1</v>
      </c>
      <c r="I40" s="43">
        <v>71131000000</v>
      </c>
      <c r="J40" s="36" t="s">
        <v>41</v>
      </c>
      <c r="K40" s="25">
        <v>616250.4</v>
      </c>
      <c r="L40" s="14" t="s">
        <v>174</v>
      </c>
      <c r="M40" s="9" t="s">
        <v>451</v>
      </c>
      <c r="N40" s="84" t="s">
        <v>44</v>
      </c>
      <c r="O40" s="78" t="s">
        <v>40</v>
      </c>
      <c r="P40" s="27" t="s">
        <v>40</v>
      </c>
      <c r="Q40" s="73"/>
      <c r="R40" s="73"/>
      <c r="S40" s="73"/>
      <c r="T40" s="73"/>
      <c r="U40" s="74"/>
    </row>
    <row r="41" spans="1:25" ht="46.5" customHeight="1" x14ac:dyDescent="0.2">
      <c r="A41" s="18">
        <v>3</v>
      </c>
      <c r="B41" s="8" t="s">
        <v>286</v>
      </c>
      <c r="C41" s="8" t="s">
        <v>287</v>
      </c>
      <c r="D41" s="16" t="s">
        <v>332</v>
      </c>
      <c r="E41" s="9" t="s">
        <v>446</v>
      </c>
      <c r="F41" s="38">
        <v>876</v>
      </c>
      <c r="G41" s="10" t="s">
        <v>36</v>
      </c>
      <c r="H41" s="39">
        <v>1</v>
      </c>
      <c r="I41" s="43">
        <v>71131000000</v>
      </c>
      <c r="J41" s="36" t="s">
        <v>41</v>
      </c>
      <c r="K41" s="19">
        <v>1012000</v>
      </c>
      <c r="L41" s="14" t="s">
        <v>174</v>
      </c>
      <c r="M41" s="9" t="s">
        <v>451</v>
      </c>
      <c r="N41" s="21" t="s">
        <v>37</v>
      </c>
      <c r="O41" s="78" t="s">
        <v>40</v>
      </c>
      <c r="P41" s="27" t="s">
        <v>40</v>
      </c>
      <c r="Q41" s="73"/>
      <c r="R41" s="73"/>
      <c r="S41" s="73"/>
      <c r="T41" s="73"/>
      <c r="U41" s="74"/>
    </row>
    <row r="42" spans="1:25" ht="120" customHeight="1" x14ac:dyDescent="0.2">
      <c r="A42" s="18">
        <v>4</v>
      </c>
      <c r="B42" s="8" t="s">
        <v>299</v>
      </c>
      <c r="C42" s="8" t="s">
        <v>300</v>
      </c>
      <c r="D42" s="16" t="s">
        <v>447</v>
      </c>
      <c r="E42" s="16" t="s">
        <v>301</v>
      </c>
      <c r="F42" s="38">
        <v>876</v>
      </c>
      <c r="G42" s="10" t="s">
        <v>36</v>
      </c>
      <c r="H42" s="39">
        <v>1</v>
      </c>
      <c r="I42" s="43">
        <v>71131000000</v>
      </c>
      <c r="J42" s="36" t="s">
        <v>41</v>
      </c>
      <c r="K42" s="19">
        <v>478893.34</v>
      </c>
      <c r="L42" s="14" t="s">
        <v>174</v>
      </c>
      <c r="M42" s="9" t="s">
        <v>451</v>
      </c>
      <c r="N42" s="21" t="s">
        <v>44</v>
      </c>
      <c r="O42" s="78" t="s">
        <v>40</v>
      </c>
      <c r="P42" s="27" t="s">
        <v>40</v>
      </c>
      <c r="Q42" s="73"/>
      <c r="R42" s="73"/>
      <c r="S42" s="73"/>
      <c r="T42" s="73"/>
      <c r="U42" s="74"/>
    </row>
    <row r="43" spans="1:25" ht="25.5" x14ac:dyDescent="0.2">
      <c r="A43" s="86">
        <v>5</v>
      </c>
      <c r="B43" s="8" t="s">
        <v>49</v>
      </c>
      <c r="C43" s="8" t="s">
        <v>50</v>
      </c>
      <c r="D43" s="16" t="s">
        <v>51</v>
      </c>
      <c r="E43" s="9" t="s">
        <v>448</v>
      </c>
      <c r="F43" s="9">
        <v>166</v>
      </c>
      <c r="G43" s="10" t="s">
        <v>53</v>
      </c>
      <c r="H43" s="11">
        <v>63529</v>
      </c>
      <c r="I43" s="12">
        <v>71100000000</v>
      </c>
      <c r="J43" s="13" t="s">
        <v>43</v>
      </c>
      <c r="K43" s="19">
        <v>13210481.67</v>
      </c>
      <c r="L43" s="14" t="s">
        <v>174</v>
      </c>
      <c r="M43" s="9" t="s">
        <v>451</v>
      </c>
      <c r="N43" s="21" t="s">
        <v>118</v>
      </c>
      <c r="O43" s="82" t="s">
        <v>40</v>
      </c>
      <c r="P43" s="18" t="s">
        <v>40</v>
      </c>
      <c r="Q43" s="73"/>
      <c r="R43" s="73"/>
      <c r="S43" s="73"/>
      <c r="T43" s="73"/>
      <c r="U43" s="74"/>
      <c r="V43" s="47"/>
    </row>
    <row r="44" spans="1:25" ht="52.5" customHeight="1" x14ac:dyDescent="0.2">
      <c r="A44" s="86">
        <v>6</v>
      </c>
      <c r="B44" s="15" t="s">
        <v>226</v>
      </c>
      <c r="C44" s="8" t="s">
        <v>227</v>
      </c>
      <c r="D44" s="16" t="s">
        <v>228</v>
      </c>
      <c r="E44" s="16" t="s">
        <v>229</v>
      </c>
      <c r="F44" s="4">
        <v>876</v>
      </c>
      <c r="G44" s="10" t="s">
        <v>36</v>
      </c>
      <c r="H44" s="11">
        <v>1</v>
      </c>
      <c r="I44" s="12">
        <v>71129000024</v>
      </c>
      <c r="J44" s="13" t="s">
        <v>277</v>
      </c>
      <c r="K44" s="19">
        <v>193193</v>
      </c>
      <c r="L44" s="13" t="s">
        <v>174</v>
      </c>
      <c r="M44" s="13" t="s">
        <v>174</v>
      </c>
      <c r="N44" s="21" t="s">
        <v>37</v>
      </c>
      <c r="O44" s="78" t="s">
        <v>38</v>
      </c>
      <c r="P44" s="27" t="s">
        <v>40</v>
      </c>
      <c r="Q44" s="73"/>
      <c r="R44" s="73"/>
      <c r="S44" s="73"/>
      <c r="T44" s="73"/>
      <c r="U44" s="74"/>
      <c r="V44" s="47"/>
    </row>
    <row r="45" spans="1:25" ht="77.25" customHeight="1" x14ac:dyDescent="0.2">
      <c r="A45" s="86">
        <v>7</v>
      </c>
      <c r="B45" s="3" t="s">
        <v>42</v>
      </c>
      <c r="C45" s="3" t="s">
        <v>58</v>
      </c>
      <c r="D45" s="31" t="s">
        <v>217</v>
      </c>
      <c r="E45" s="4" t="s">
        <v>218</v>
      </c>
      <c r="F45" s="4">
        <v>876</v>
      </c>
      <c r="G45" s="10" t="s">
        <v>36</v>
      </c>
      <c r="H45" s="12">
        <v>1</v>
      </c>
      <c r="I45" s="12">
        <v>71100000000</v>
      </c>
      <c r="J45" s="13" t="s">
        <v>43</v>
      </c>
      <c r="K45" s="22">
        <v>1176000</v>
      </c>
      <c r="L45" s="5" t="s">
        <v>174</v>
      </c>
      <c r="M45" s="5" t="s">
        <v>451</v>
      </c>
      <c r="N45" s="5" t="s">
        <v>39</v>
      </c>
      <c r="O45" s="83" t="s">
        <v>40</v>
      </c>
      <c r="P45" s="5" t="s">
        <v>40</v>
      </c>
      <c r="Q45" s="73"/>
      <c r="R45" s="73"/>
      <c r="S45" s="73"/>
      <c r="T45" s="73"/>
      <c r="U45" s="74"/>
      <c r="V45" s="47"/>
    </row>
    <row r="46" spans="1:25" ht="90" customHeight="1" x14ac:dyDescent="0.2">
      <c r="A46" s="86">
        <v>8</v>
      </c>
      <c r="B46" s="15" t="s">
        <v>441</v>
      </c>
      <c r="C46" s="8" t="s">
        <v>440</v>
      </c>
      <c r="D46" s="16" t="s">
        <v>223</v>
      </c>
      <c r="E46" s="16" t="s">
        <v>224</v>
      </c>
      <c r="F46" s="4">
        <v>876</v>
      </c>
      <c r="G46" s="10" t="s">
        <v>36</v>
      </c>
      <c r="H46" s="11">
        <v>1</v>
      </c>
      <c r="I46" s="12">
        <v>71131000000</v>
      </c>
      <c r="J46" s="13" t="s">
        <v>41</v>
      </c>
      <c r="K46" s="19">
        <v>2100000</v>
      </c>
      <c r="L46" s="13" t="s">
        <v>452</v>
      </c>
      <c r="M46" s="13" t="s">
        <v>451</v>
      </c>
      <c r="N46" s="27" t="s">
        <v>39</v>
      </c>
      <c r="O46" s="78" t="s">
        <v>40</v>
      </c>
      <c r="P46" s="27" t="s">
        <v>40</v>
      </c>
      <c r="Q46" s="73"/>
      <c r="R46" s="73"/>
      <c r="S46" s="73"/>
      <c r="T46" s="73"/>
      <c r="U46" s="74"/>
      <c r="V46" s="47"/>
    </row>
    <row r="47" spans="1:25" ht="15" x14ac:dyDescent="0.2">
      <c r="A47" s="306" t="s">
        <v>457</v>
      </c>
      <c r="B47" s="307"/>
      <c r="C47" s="307"/>
      <c r="D47" s="307"/>
      <c r="E47" s="307"/>
      <c r="F47" s="307"/>
      <c r="G47" s="307"/>
      <c r="H47" s="307"/>
      <c r="I47" s="307"/>
      <c r="J47" s="308"/>
      <c r="K47" s="20">
        <f>SUM(K39:K46)</f>
        <v>20012018.41</v>
      </c>
      <c r="L47" s="309"/>
      <c r="M47" s="285"/>
      <c r="N47" s="285"/>
      <c r="O47" s="285"/>
      <c r="P47" s="286"/>
      <c r="Q47" s="73"/>
      <c r="R47" s="73"/>
      <c r="S47" s="73"/>
      <c r="T47" s="73"/>
      <c r="U47" s="74"/>
      <c r="V47" s="47"/>
    </row>
    <row r="48" spans="1:25" ht="15" x14ac:dyDescent="0.2">
      <c r="A48" s="287" t="s">
        <v>450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5"/>
      <c r="Q48" s="73"/>
      <c r="R48" s="73"/>
      <c r="S48" s="73"/>
      <c r="T48" s="73"/>
      <c r="U48" s="74"/>
      <c r="V48" s="47"/>
    </row>
    <row r="49" spans="1:22" ht="38.25" x14ac:dyDescent="0.2">
      <c r="A49" s="18">
        <v>9</v>
      </c>
      <c r="B49" s="3" t="s">
        <v>115</v>
      </c>
      <c r="C49" s="3" t="s">
        <v>230</v>
      </c>
      <c r="D49" s="31" t="s">
        <v>322</v>
      </c>
      <c r="E49" s="4" t="s">
        <v>231</v>
      </c>
      <c r="F49" s="4">
        <v>876</v>
      </c>
      <c r="G49" s="10" t="s">
        <v>36</v>
      </c>
      <c r="H49" s="12">
        <v>1</v>
      </c>
      <c r="I49" s="12">
        <v>71100000000</v>
      </c>
      <c r="J49" s="13" t="s">
        <v>43</v>
      </c>
      <c r="K49" s="22">
        <v>1802640</v>
      </c>
      <c r="L49" s="5" t="s">
        <v>450</v>
      </c>
      <c r="M49" s="5" t="s">
        <v>451</v>
      </c>
      <c r="N49" s="5" t="s">
        <v>39</v>
      </c>
      <c r="O49" s="83" t="s">
        <v>40</v>
      </c>
      <c r="P49" s="5" t="s">
        <v>40</v>
      </c>
      <c r="Q49" s="73"/>
      <c r="R49" s="73"/>
      <c r="S49" s="73"/>
      <c r="T49" s="73"/>
      <c r="U49" s="74"/>
      <c r="V49" s="47"/>
    </row>
    <row r="50" spans="1:22" ht="15" x14ac:dyDescent="0.2">
      <c r="A50" s="306" t="s">
        <v>458</v>
      </c>
      <c r="B50" s="307"/>
      <c r="C50" s="307"/>
      <c r="D50" s="307"/>
      <c r="E50" s="307"/>
      <c r="F50" s="307"/>
      <c r="G50" s="307"/>
      <c r="H50" s="307"/>
      <c r="I50" s="307"/>
      <c r="J50" s="308"/>
      <c r="K50" s="20">
        <f>K49</f>
        <v>1802640</v>
      </c>
      <c r="L50" s="309"/>
      <c r="M50" s="285"/>
      <c r="N50" s="285"/>
      <c r="O50" s="285"/>
      <c r="P50" s="286"/>
      <c r="Q50" s="73"/>
      <c r="R50" s="73"/>
      <c r="S50" s="73"/>
      <c r="T50" s="73"/>
      <c r="U50" s="74"/>
      <c r="V50" s="47"/>
    </row>
    <row r="51" spans="1:22" ht="15" x14ac:dyDescent="0.25">
      <c r="A51" s="287" t="s">
        <v>451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5"/>
      <c r="Q51" s="76"/>
      <c r="R51" s="76"/>
      <c r="S51" s="76"/>
      <c r="T51" s="76"/>
      <c r="U51" s="76"/>
      <c r="V51" s="47"/>
    </row>
    <row r="52" spans="1:22" ht="51" x14ac:dyDescent="0.2">
      <c r="A52" s="85">
        <v>10</v>
      </c>
      <c r="B52" s="8" t="s">
        <v>54</v>
      </c>
      <c r="C52" s="8" t="s">
        <v>55</v>
      </c>
      <c r="D52" s="16" t="s">
        <v>56</v>
      </c>
      <c r="E52" s="9" t="s">
        <v>57</v>
      </c>
      <c r="F52" s="9">
        <v>796</v>
      </c>
      <c r="G52" s="10" t="s">
        <v>45</v>
      </c>
      <c r="H52" s="11">
        <v>217</v>
      </c>
      <c r="I52" s="12">
        <v>71131000000</v>
      </c>
      <c r="J52" s="13" t="s">
        <v>41</v>
      </c>
      <c r="K52" s="19">
        <v>369600</v>
      </c>
      <c r="L52" s="9" t="s">
        <v>451</v>
      </c>
      <c r="M52" s="9" t="s">
        <v>451</v>
      </c>
      <c r="N52" s="21" t="s">
        <v>44</v>
      </c>
      <c r="O52" s="78" t="s">
        <v>40</v>
      </c>
      <c r="P52" s="27" t="s">
        <v>40</v>
      </c>
      <c r="V52" s="47"/>
    </row>
    <row r="53" spans="1:22" ht="15" x14ac:dyDescent="0.2">
      <c r="A53" s="306" t="s">
        <v>459</v>
      </c>
      <c r="B53" s="307"/>
      <c r="C53" s="307"/>
      <c r="D53" s="307"/>
      <c r="E53" s="307"/>
      <c r="F53" s="307"/>
      <c r="G53" s="307"/>
      <c r="H53" s="307"/>
      <c r="I53" s="307"/>
      <c r="J53" s="308"/>
      <c r="K53" s="20">
        <f>K52</f>
        <v>369600</v>
      </c>
      <c r="L53" s="309"/>
      <c r="M53" s="285"/>
      <c r="N53" s="285"/>
      <c r="O53" s="285"/>
      <c r="P53" s="286"/>
      <c r="V53" s="47"/>
    </row>
    <row r="54" spans="1:22" ht="15" x14ac:dyDescent="0.2">
      <c r="A54" s="290" t="s">
        <v>460</v>
      </c>
      <c r="B54" s="310"/>
      <c r="C54" s="310"/>
      <c r="D54" s="310"/>
      <c r="E54" s="310"/>
      <c r="F54" s="310"/>
      <c r="G54" s="310"/>
      <c r="H54" s="310"/>
      <c r="I54" s="310"/>
      <c r="J54" s="311"/>
      <c r="K54" s="72">
        <f>K47+K50+K53</f>
        <v>22184258.41</v>
      </c>
      <c r="L54" s="309"/>
      <c r="M54" s="285"/>
      <c r="N54" s="285"/>
      <c r="O54" s="285"/>
      <c r="P54" s="286"/>
      <c r="V54" s="47"/>
    </row>
    <row r="57" spans="1:22" ht="15" x14ac:dyDescent="0.25">
      <c r="D57" s="300" t="s">
        <v>97</v>
      </c>
      <c r="E57" s="301"/>
      <c r="F57" s="301"/>
      <c r="G57" s="301"/>
      <c r="V57" s="47"/>
    </row>
  </sheetData>
  <mergeCells count="60">
    <mergeCell ref="L2:O4"/>
    <mergeCell ref="A6:C6"/>
    <mergeCell ref="D6:E6"/>
    <mergeCell ref="A7:C7"/>
    <mergeCell ref="D7:E7"/>
    <mergeCell ref="E2:K4"/>
    <mergeCell ref="A11:C11"/>
    <mergeCell ref="D11:E11"/>
    <mergeCell ref="A12:C12"/>
    <mergeCell ref="D12:E12"/>
    <mergeCell ref="A8:C8"/>
    <mergeCell ref="D8:E8"/>
    <mergeCell ref="A9:C9"/>
    <mergeCell ref="D9:E9"/>
    <mergeCell ref="A10:C10"/>
    <mergeCell ref="D10:E10"/>
    <mergeCell ref="A15:A17"/>
    <mergeCell ref="B15:B17"/>
    <mergeCell ref="C15:C17"/>
    <mergeCell ref="D15:M15"/>
    <mergeCell ref="N15:N17"/>
    <mergeCell ref="U15:U17"/>
    <mergeCell ref="D16:D17"/>
    <mergeCell ref="E16:E17"/>
    <mergeCell ref="F16:G16"/>
    <mergeCell ref="H16:H17"/>
    <mergeCell ref="I16:J16"/>
    <mergeCell ref="K16:K17"/>
    <mergeCell ref="L16:M16"/>
    <mergeCell ref="O15:O16"/>
    <mergeCell ref="P15:P16"/>
    <mergeCell ref="Q15:Q17"/>
    <mergeCell ref="R15:R17"/>
    <mergeCell ref="S15:S17"/>
    <mergeCell ref="T15:T17"/>
    <mergeCell ref="A37:P37"/>
    <mergeCell ref="A19:P19"/>
    <mergeCell ref="A20:P20"/>
    <mergeCell ref="A29:J29"/>
    <mergeCell ref="L29:P29"/>
    <mergeCell ref="A30:P30"/>
    <mergeCell ref="A32:J32"/>
    <mergeCell ref="L32:P32"/>
    <mergeCell ref="A33:P33"/>
    <mergeCell ref="A35:J35"/>
    <mergeCell ref="L35:P35"/>
    <mergeCell ref="A36:J36"/>
    <mergeCell ref="L36:P36"/>
    <mergeCell ref="D57:G57"/>
    <mergeCell ref="A38:P38"/>
    <mergeCell ref="A47:J47"/>
    <mergeCell ref="L47:P47"/>
    <mergeCell ref="A48:P48"/>
    <mergeCell ref="A50:J50"/>
    <mergeCell ref="L50:P50"/>
    <mergeCell ref="A51:P51"/>
    <mergeCell ref="A53:J53"/>
    <mergeCell ref="L53:P53"/>
    <mergeCell ref="A54:J54"/>
    <mergeCell ref="L54:P54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9" scale="38" fitToHeight="999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2020</vt:lpstr>
      <vt:lpstr>2 квартал 2020</vt:lpstr>
      <vt:lpstr>3 квартал 2020</vt:lpstr>
      <vt:lpstr>4 квартал 2020</vt:lpstr>
      <vt:lpstr>Закупки у СМП на 21-22 гг.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2020-12-01T06:31:08Z</dcterms:modified>
</cp:coreProperties>
</file>