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55" yWindow="-150" windowWidth="13245" windowHeight="1266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(действ.)'!$A$1:$CF$189</definedName>
    <definedName name="Z_74BCC2D7_A706_41F0_A247_1C77540CBEC2_.wvu.FilterData" localSheetId="0" hidden="1">'Реестр ТП (действ.)'!$A$1:$CF$118</definedName>
    <definedName name="Z_C7B5DCFB_CE08_46EC_8DE5_C658E0A20F90_.wvu.FilterData" localSheetId="0" hidden="1">'Реестр ТП (действ.)'!$A$1:$CF$109</definedName>
  </definedNames>
  <calcPr calcId="145621" refMode="R1C1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X192" i="1" l="1"/>
  <c r="W192" i="1"/>
  <c r="AU191" i="1" l="1"/>
  <c r="AT191" i="1"/>
  <c r="AS191" i="1"/>
  <c r="AS190" i="1"/>
  <c r="AU188" i="1"/>
  <c r="AU190" i="1"/>
  <c r="AU180" i="1" l="1"/>
  <c r="AT180" i="1"/>
  <c r="AS180" i="1"/>
  <c r="X191" i="1"/>
  <c r="W191" i="1"/>
  <c r="AT190" i="1" l="1"/>
  <c r="X190" i="1" l="1"/>
  <c r="W190" i="1"/>
  <c r="AT143" i="1" l="1"/>
  <c r="AS143" i="1"/>
  <c r="AU19" i="1" l="1"/>
  <c r="AU186" i="1"/>
  <c r="X189" i="1" l="1"/>
  <c r="W189" i="1"/>
  <c r="AT188" i="1" l="1"/>
  <c r="AS188" i="1"/>
  <c r="X188" i="1" l="1"/>
  <c r="W188" i="1"/>
  <c r="X187" i="1" l="1"/>
  <c r="W187" i="1"/>
  <c r="AS186" i="1" l="1"/>
  <c r="AT186" i="1"/>
  <c r="X186" i="1"/>
  <c r="W186" i="1"/>
  <c r="AT166" i="1"/>
  <c r="AU166" i="1" s="1"/>
  <c r="AS166" i="1"/>
  <c r="AT185" i="1" l="1"/>
  <c r="AU185" i="1" s="1"/>
  <c r="AS185" i="1"/>
  <c r="X185" i="1" l="1"/>
  <c r="W185" i="1"/>
  <c r="AU21" i="1" l="1"/>
  <c r="AT178" i="1" l="1"/>
  <c r="AU178" i="1" s="1"/>
  <c r="AT179" i="1"/>
  <c r="AU179" i="1" s="1"/>
  <c r="AS178" i="1"/>
  <c r="AS179" i="1"/>
  <c r="AT184" i="1" l="1"/>
  <c r="AU184" i="1" s="1"/>
  <c r="AS184" i="1"/>
  <c r="X184" i="1" l="1"/>
  <c r="W184" i="1"/>
  <c r="AU75" i="1" l="1"/>
  <c r="AU35" i="1"/>
  <c r="AT148" i="1" l="1"/>
  <c r="AU148" i="1" s="1"/>
  <c r="AS148" i="1"/>
  <c r="AT176" i="1" l="1"/>
  <c r="AU176" i="1" s="1"/>
  <c r="AS176" i="1"/>
  <c r="AT177" i="1" l="1"/>
  <c r="AU177" i="1" s="1"/>
  <c r="AS177" i="1"/>
  <c r="AT181" i="1" l="1"/>
  <c r="AU181" i="1" s="1"/>
  <c r="AT182" i="1"/>
  <c r="AU182" i="1" s="1"/>
  <c r="AS181" i="1"/>
  <c r="AS182" i="1"/>
  <c r="AT175" i="1"/>
  <c r="AU175" i="1" s="1"/>
  <c r="AS175" i="1"/>
  <c r="X183" i="1" l="1"/>
  <c r="W183" i="1"/>
  <c r="X182" i="1"/>
  <c r="W182" i="1"/>
  <c r="X181" i="1"/>
  <c r="W181" i="1"/>
  <c r="X180" i="1"/>
  <c r="W180" i="1"/>
  <c r="X179" i="1"/>
  <c r="X178" i="1"/>
  <c r="W179" i="1"/>
  <c r="W178" i="1"/>
  <c r="X177" i="1"/>
  <c r="W177" i="1"/>
  <c r="AU126" i="1" l="1"/>
  <c r="AT171" i="1" l="1"/>
  <c r="AU171" i="1" s="1"/>
  <c r="AT170" i="1"/>
  <c r="AT169" i="1"/>
  <c r="AT168" i="1"/>
  <c r="AT165" i="1"/>
  <c r="AT164" i="1"/>
  <c r="AT163" i="1"/>
  <c r="AT162" i="1"/>
  <c r="AT161" i="1"/>
  <c r="AT160" i="1"/>
  <c r="AT158" i="1"/>
  <c r="AT157" i="1"/>
  <c r="AT156" i="1"/>
  <c r="AT155" i="1"/>
  <c r="AT154" i="1"/>
  <c r="AT153" i="1"/>
  <c r="AT152" i="1"/>
  <c r="AT151" i="1"/>
  <c r="AT150" i="1"/>
  <c r="AT149" i="1"/>
  <c r="AU149" i="1" s="1"/>
  <c r="AT147" i="1"/>
  <c r="AT144" i="1"/>
  <c r="AT142" i="1"/>
  <c r="AU142" i="1" s="1"/>
  <c r="AT141" i="1"/>
  <c r="AU141" i="1" s="1"/>
  <c r="AT140" i="1"/>
  <c r="AT139" i="1"/>
  <c r="AT136" i="1"/>
  <c r="AT135" i="1"/>
  <c r="AT134" i="1"/>
  <c r="AT133" i="1"/>
  <c r="AT131" i="1"/>
  <c r="AT130" i="1"/>
  <c r="AT129" i="1"/>
  <c r="AT128" i="1"/>
  <c r="AT127" i="1"/>
  <c r="AT125" i="1"/>
  <c r="AT124" i="1"/>
  <c r="AT123" i="1"/>
  <c r="AT122" i="1"/>
  <c r="AT118" i="1"/>
  <c r="AT117" i="1"/>
  <c r="AT116" i="1"/>
  <c r="AT115" i="1"/>
  <c r="AU115" i="1" s="1"/>
  <c r="AT114" i="1"/>
  <c r="AU114" i="1" s="1"/>
  <c r="AT113" i="1"/>
  <c r="AU113" i="1" s="1"/>
  <c r="AT112" i="1"/>
  <c r="AU112" i="1" s="1"/>
  <c r="AT111" i="1"/>
  <c r="AU111" i="1" s="1"/>
  <c r="AT110" i="1"/>
  <c r="AU110" i="1" s="1"/>
  <c r="AT109" i="1"/>
  <c r="AT108" i="1"/>
  <c r="AT104" i="1"/>
  <c r="AT103" i="1"/>
  <c r="AT102" i="1"/>
  <c r="AT101" i="1"/>
  <c r="AT100" i="1"/>
  <c r="AT98" i="1"/>
  <c r="AT95" i="1"/>
  <c r="AT94" i="1"/>
  <c r="AT93" i="1"/>
  <c r="AT92" i="1"/>
  <c r="AT91" i="1"/>
  <c r="AT90" i="1"/>
  <c r="AT88" i="1"/>
  <c r="AT86" i="1"/>
  <c r="AT85" i="1"/>
  <c r="AT84" i="1"/>
  <c r="AT83" i="1"/>
  <c r="AT82" i="1"/>
  <c r="AT81" i="1"/>
  <c r="AT80" i="1"/>
  <c r="AT78" i="1"/>
  <c r="AT77" i="1"/>
  <c r="AT76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8" i="1"/>
  <c r="AT57" i="1"/>
  <c r="AT54" i="1"/>
  <c r="AT55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18" i="1"/>
  <c r="AT13" i="1"/>
  <c r="AT12" i="1"/>
  <c r="AT5" i="1"/>
  <c r="AT173" i="1"/>
  <c r="AT174" i="1"/>
  <c r="AU160" i="1" l="1"/>
  <c r="AU59" i="1"/>
  <c r="AU156" i="1"/>
  <c r="AT172" i="1" l="1"/>
  <c r="AU172" i="1" s="1"/>
  <c r="AS172" i="1"/>
  <c r="X176" i="1" l="1"/>
  <c r="W176" i="1"/>
  <c r="X175" i="1" l="1"/>
  <c r="W175" i="1"/>
  <c r="AU163" i="1" l="1"/>
  <c r="AU162" i="1"/>
  <c r="AS163" i="1"/>
  <c r="AS162" i="1"/>
  <c r="AU174" i="1" l="1"/>
  <c r="AU173" i="1"/>
  <c r="AS174" i="1"/>
  <c r="AS173" i="1"/>
  <c r="X174" i="1" l="1"/>
  <c r="W174" i="1"/>
  <c r="AU170" i="1" l="1"/>
  <c r="AS170" i="1"/>
  <c r="AU155" i="1" l="1"/>
  <c r="AS155" i="1"/>
  <c r="X173" i="1" l="1"/>
  <c r="W173" i="1"/>
  <c r="X172" i="1"/>
  <c r="W172" i="1"/>
  <c r="AU169" i="1" l="1"/>
  <c r="AS169" i="1"/>
  <c r="AU168" i="1" l="1"/>
  <c r="AS171" i="1"/>
  <c r="AS168" i="1"/>
  <c r="X171" i="1"/>
  <c r="W171" i="1" l="1"/>
  <c r="X170" i="1" l="1"/>
  <c r="W170" i="1"/>
  <c r="X169" i="1"/>
  <c r="W169" i="1"/>
  <c r="AS75" i="1" l="1"/>
  <c r="AU165" i="1"/>
  <c r="AS165" i="1"/>
  <c r="AU150" i="1" l="1"/>
  <c r="AS149" i="1"/>
  <c r="AS150" i="1"/>
  <c r="X168" i="1"/>
  <c r="W168" i="1"/>
  <c r="X167" i="1" l="1"/>
  <c r="W167" i="1"/>
  <c r="W95" i="1" l="1"/>
  <c r="X166" i="1" l="1"/>
  <c r="W166" i="1"/>
  <c r="AU164" i="1"/>
  <c r="AS164" i="1"/>
  <c r="AU161" i="1" l="1"/>
  <c r="AS161" i="1"/>
  <c r="X165" i="1" l="1"/>
  <c r="W165" i="1"/>
  <c r="X164" i="1" l="1"/>
  <c r="W164" i="1"/>
  <c r="X163" i="1" l="1"/>
  <c r="W163" i="1"/>
  <c r="X162" i="1"/>
  <c r="W162" i="1"/>
  <c r="X161" i="1" l="1"/>
  <c r="W161" i="1"/>
  <c r="AU9" i="1" l="1"/>
  <c r="X159" i="1" l="1"/>
  <c r="W159" i="1"/>
  <c r="AS160" i="1" l="1"/>
  <c r="X160" i="1"/>
  <c r="W160" i="1"/>
  <c r="AU158" i="1" l="1"/>
  <c r="AS158" i="1"/>
  <c r="X158" i="1" l="1"/>
  <c r="W158" i="1"/>
  <c r="AU157" i="1" l="1"/>
  <c r="AS157" i="1"/>
  <c r="AS156" i="1" l="1"/>
  <c r="AU153" i="1"/>
  <c r="AS154" i="1"/>
  <c r="AU154" i="1" l="1"/>
  <c r="X157" i="1"/>
  <c r="W157" i="1"/>
  <c r="X156" i="1" l="1"/>
  <c r="W156" i="1"/>
  <c r="X155" i="1" l="1"/>
  <c r="W155" i="1"/>
  <c r="AU20" i="1" l="1"/>
  <c r="AU144" i="1" l="1"/>
  <c r="AS144" i="1"/>
  <c r="X154" i="1" l="1"/>
  <c r="W154" i="1"/>
  <c r="AS118" i="1" l="1"/>
  <c r="AU103" i="1" l="1"/>
  <c r="AS98" i="1"/>
  <c r="AS92" i="1" l="1"/>
  <c r="AS90" i="1"/>
  <c r="AS88" i="1"/>
  <c r="AS85" i="1"/>
  <c r="AS82" i="1" l="1"/>
  <c r="AU77" i="1" l="1"/>
  <c r="AS72" i="1"/>
  <c r="AU71" i="1"/>
  <c r="AS70" i="1"/>
  <c r="AS69" i="1"/>
  <c r="AS62" i="1"/>
  <c r="AU61" i="1"/>
  <c r="AS61" i="1"/>
  <c r="AU56" i="1"/>
  <c r="AU54" i="1"/>
  <c r="AS52" i="1"/>
  <c r="AS51" i="1"/>
  <c r="AU46" i="1"/>
  <c r="AS45" i="1"/>
  <c r="AS44" i="1"/>
  <c r="AU42" i="1"/>
  <c r="AS39" i="1"/>
  <c r="AS20" i="1"/>
  <c r="AU17" i="1"/>
  <c r="AU16" i="1"/>
  <c r="AS16" i="1"/>
  <c r="AS13" i="1"/>
  <c r="AU11" i="1"/>
  <c r="AS153" i="1"/>
  <c r="AU10" i="1" l="1"/>
  <c r="AT7" i="1" l="1"/>
  <c r="AS7" i="1"/>
  <c r="AU6" i="1"/>
  <c r="AS6" i="1"/>
  <c r="AU5" i="1"/>
  <c r="AS4" i="1"/>
  <c r="AU4" i="1"/>
  <c r="AU3" i="1"/>
  <c r="AS3" i="1"/>
  <c r="AU7" i="1" l="1"/>
  <c r="AS8" i="1"/>
  <c r="AT8" i="1"/>
  <c r="AU8" i="1" s="1"/>
  <c r="AS9" i="1"/>
  <c r="AS11" i="1"/>
  <c r="AS12" i="1"/>
  <c r="AU12" i="1"/>
  <c r="AU13" i="1"/>
  <c r="AS17" i="1"/>
  <c r="AS18" i="1"/>
  <c r="AU18" i="1"/>
  <c r="AS22" i="1"/>
  <c r="AU22" i="1"/>
  <c r="AS23" i="1"/>
  <c r="AU23" i="1"/>
  <c r="AS24" i="1"/>
  <c r="AU24" i="1"/>
  <c r="AS25" i="1"/>
  <c r="AU25" i="1"/>
  <c r="AS26" i="1"/>
  <c r="AU26" i="1"/>
  <c r="AS27" i="1"/>
  <c r="AU27" i="1"/>
  <c r="AS28" i="1"/>
  <c r="AU28" i="1"/>
  <c r="AS29" i="1"/>
  <c r="AU29" i="1"/>
  <c r="AS30" i="1"/>
  <c r="AU30" i="1"/>
  <c r="AS31" i="1"/>
  <c r="AU31" i="1"/>
  <c r="AS32" i="1"/>
  <c r="AU32" i="1"/>
  <c r="AS33" i="1"/>
  <c r="AU33" i="1"/>
  <c r="AS34" i="1"/>
  <c r="AU34" i="1"/>
  <c r="AS36" i="1"/>
  <c r="AU36" i="1"/>
  <c r="AS37" i="1"/>
  <c r="AU37" i="1"/>
  <c r="AS38" i="1"/>
  <c r="AU38" i="1"/>
  <c r="AU39" i="1"/>
  <c r="AS40" i="1"/>
  <c r="AU40" i="1"/>
  <c r="AS41" i="1"/>
  <c r="AS42" i="1"/>
  <c r="AS43" i="1"/>
  <c r="AU43" i="1"/>
  <c r="AU44" i="1"/>
  <c r="AU45" i="1"/>
  <c r="AS46" i="1"/>
  <c r="AS47" i="1"/>
  <c r="AS48" i="1"/>
  <c r="AS49" i="1"/>
  <c r="AS50" i="1"/>
  <c r="AU51" i="1"/>
  <c r="AU52" i="1"/>
  <c r="AS53" i="1"/>
  <c r="AU53" i="1"/>
  <c r="AS54" i="1"/>
  <c r="AS55" i="1"/>
  <c r="AU55" i="1"/>
  <c r="AS56" i="1"/>
  <c r="AS57" i="1"/>
  <c r="AU57" i="1"/>
  <c r="AS58" i="1"/>
  <c r="AU58" i="1"/>
  <c r="AS59" i="1"/>
  <c r="AS60" i="1"/>
  <c r="AU60" i="1"/>
  <c r="AU62" i="1"/>
  <c r="AS63" i="1"/>
  <c r="AU63" i="1"/>
  <c r="AS64" i="1"/>
  <c r="AU64" i="1"/>
  <c r="AS65" i="1"/>
  <c r="AU65" i="1"/>
  <c r="AS66" i="1"/>
  <c r="AU66" i="1"/>
  <c r="AS67" i="1"/>
  <c r="AU67" i="1"/>
  <c r="AS68" i="1"/>
  <c r="AU68" i="1"/>
  <c r="AU69" i="1"/>
  <c r="AU70" i="1"/>
  <c r="AS71" i="1"/>
  <c r="AU72" i="1"/>
  <c r="AS73" i="1"/>
  <c r="AU73" i="1"/>
  <c r="AS74" i="1"/>
  <c r="AU74" i="1"/>
  <c r="AS76" i="1"/>
  <c r="AU76" i="1"/>
  <c r="AS77" i="1"/>
  <c r="AS78" i="1"/>
  <c r="AU78" i="1"/>
  <c r="AS80" i="1"/>
  <c r="AU80" i="1"/>
  <c r="AS81" i="1"/>
  <c r="AU81" i="1"/>
  <c r="AU82" i="1"/>
  <c r="AS83" i="1"/>
  <c r="AU83" i="1"/>
  <c r="AS84" i="1"/>
  <c r="AU84" i="1"/>
  <c r="AU85" i="1"/>
  <c r="AS86" i="1"/>
  <c r="AU86" i="1"/>
  <c r="AU88" i="1"/>
  <c r="AU90" i="1"/>
  <c r="AS91" i="1"/>
  <c r="AU91" i="1"/>
  <c r="AU92" i="1"/>
  <c r="AS93" i="1"/>
  <c r="AU93" i="1"/>
  <c r="AS94" i="1"/>
  <c r="AU94" i="1"/>
  <c r="AS95" i="1"/>
  <c r="AU95" i="1"/>
  <c r="AU98" i="1"/>
  <c r="AS100" i="1"/>
  <c r="AU100" i="1"/>
  <c r="AS101" i="1"/>
  <c r="AU101" i="1"/>
  <c r="AS102" i="1"/>
  <c r="AU102" i="1"/>
  <c r="AS103" i="1"/>
  <c r="AS104" i="1"/>
  <c r="AU104" i="1"/>
  <c r="AS108" i="1"/>
  <c r="AU108" i="1"/>
  <c r="AS109" i="1"/>
  <c r="AU109" i="1"/>
  <c r="AS110" i="1"/>
  <c r="AS111" i="1"/>
  <c r="AS112" i="1"/>
  <c r="AS113" i="1"/>
  <c r="AS114" i="1"/>
  <c r="AS115" i="1"/>
  <c r="AS116" i="1"/>
  <c r="AU116" i="1"/>
  <c r="AS117" i="1"/>
  <c r="AU117" i="1"/>
  <c r="AU118" i="1"/>
  <c r="AS122" i="1"/>
  <c r="AU122" i="1"/>
  <c r="AS123" i="1"/>
  <c r="AU123" i="1"/>
  <c r="AS124" i="1"/>
  <c r="AU124" i="1"/>
  <c r="AS125" i="1"/>
  <c r="AU125" i="1"/>
  <c r="AS126" i="1"/>
  <c r="AS127" i="1"/>
  <c r="AU127" i="1"/>
  <c r="AS128" i="1"/>
  <c r="AU128" i="1"/>
  <c r="AS129" i="1"/>
  <c r="AU129" i="1"/>
  <c r="AS130" i="1"/>
  <c r="AU130" i="1"/>
  <c r="AS131" i="1"/>
  <c r="AU131" i="1"/>
  <c r="AS133" i="1"/>
  <c r="AU133" i="1"/>
  <c r="AS134" i="1"/>
  <c r="AU134" i="1"/>
  <c r="AS135" i="1"/>
  <c r="AU135" i="1"/>
  <c r="AS136" i="1"/>
  <c r="AU136" i="1"/>
  <c r="AS139" i="1"/>
  <c r="AU139" i="1"/>
  <c r="AS140" i="1"/>
  <c r="AU140" i="1"/>
  <c r="AS141" i="1"/>
  <c r="AS142" i="1"/>
  <c r="AS147" i="1"/>
  <c r="AU147" i="1"/>
  <c r="AS151" i="1"/>
  <c r="AU151" i="1"/>
  <c r="AS152" i="1"/>
  <c r="AU152" i="1"/>
  <c r="AS5" i="1"/>
  <c r="X153" i="1" l="1"/>
  <c r="W153" i="1"/>
  <c r="X152" i="1" l="1"/>
  <c r="W152" i="1"/>
  <c r="X151" i="1" l="1"/>
  <c r="W151" i="1"/>
  <c r="X150" i="1" l="1"/>
  <c r="W150" i="1"/>
  <c r="X149" i="1" l="1"/>
  <c r="W149" i="1"/>
  <c r="X148" i="1" l="1"/>
  <c r="W148" i="1"/>
  <c r="X147" i="1" l="1"/>
  <c r="W147" i="1"/>
  <c r="W145" i="1" l="1"/>
  <c r="X145" i="1"/>
  <c r="W146" i="1"/>
  <c r="X146" i="1"/>
  <c r="X144" i="1"/>
  <c r="X106" i="1"/>
  <c r="W144" i="1"/>
  <c r="W107" i="1"/>
  <c r="X107" i="1"/>
  <c r="W106" i="1"/>
  <c r="X143" i="1" l="1"/>
  <c r="W143" i="1"/>
  <c r="X142" i="1" l="1"/>
  <c r="W142" i="1"/>
  <c r="X141" i="1"/>
  <c r="W141" i="1"/>
  <c r="X140" i="1" l="1"/>
  <c r="W140" i="1"/>
  <c r="X139" i="1" l="1"/>
  <c r="W139" i="1"/>
  <c r="W137" i="1" l="1"/>
  <c r="X137" i="1"/>
  <c r="W138" i="1"/>
  <c r="X138" i="1"/>
  <c r="X136" i="1" l="1"/>
  <c r="W136" i="1"/>
  <c r="X135" i="1" l="1"/>
  <c r="W135" i="1"/>
  <c r="X134" i="1" l="1"/>
  <c r="W134" i="1"/>
  <c r="W133" i="1"/>
  <c r="W132" i="1" l="1"/>
  <c r="X132" i="1"/>
  <c r="X133" i="1"/>
  <c r="W131" i="1" l="1"/>
  <c r="X131" i="1"/>
  <c r="X130" i="1" l="1"/>
  <c r="W130" i="1"/>
  <c r="W129" i="1" l="1"/>
  <c r="X85" i="1" l="1"/>
  <c r="W85" i="1"/>
  <c r="X89" i="1"/>
  <c r="W89" i="1"/>
  <c r="W87" i="1"/>
  <c r="X87" i="1" s="1"/>
  <c r="X88" i="1"/>
  <c r="W88" i="1"/>
  <c r="X103" i="1" l="1"/>
  <c r="W103" i="1"/>
  <c r="X129" i="1"/>
  <c r="X127" i="1"/>
  <c r="W127" i="1"/>
  <c r="X128" i="1"/>
  <c r="W128" i="1"/>
  <c r="X126" i="1"/>
  <c r="W126" i="1"/>
  <c r="X125" i="1" l="1"/>
  <c r="X124" i="1"/>
  <c r="W125" i="1"/>
  <c r="W124" i="1"/>
  <c r="X123" i="1"/>
  <c r="W123" i="1"/>
  <c r="W98" i="1" l="1"/>
  <c r="X98" i="1"/>
  <c r="X97" i="1"/>
  <c r="W97" i="1" l="1"/>
  <c r="X122" i="1" l="1"/>
  <c r="X121" i="1"/>
  <c r="W122" i="1"/>
  <c r="W121" i="1"/>
  <c r="X109" i="1"/>
  <c r="W109" i="1"/>
  <c r="X120" i="1" l="1"/>
  <c r="W120" i="1"/>
  <c r="X119" i="1"/>
  <c r="W119" i="1"/>
  <c r="X117" i="1" l="1"/>
  <c r="W117" i="1"/>
  <c r="X105" i="1"/>
  <c r="W105" i="1"/>
  <c r="X116" i="1" l="1"/>
  <c r="X111" i="1"/>
  <c r="X112" i="1"/>
  <c r="X113" i="1"/>
  <c r="X114" i="1"/>
  <c r="X115" i="1"/>
  <c r="X110" i="1"/>
  <c r="W116" i="1"/>
  <c r="W111" i="1"/>
  <c r="W112" i="1"/>
  <c r="W113" i="1"/>
  <c r="W114" i="1"/>
  <c r="W115" i="1"/>
  <c r="W110" i="1"/>
  <c r="X108" i="1"/>
  <c r="W108" i="1"/>
  <c r="X102" i="1"/>
  <c r="W102" i="1"/>
  <c r="X101" i="1"/>
  <c r="W101" i="1"/>
  <c r="X100" i="1"/>
  <c r="W100" i="1"/>
  <c r="X99" i="1"/>
  <c r="W99" i="1"/>
  <c r="X96" i="1"/>
  <c r="W96" i="1"/>
  <c r="X95" i="1"/>
  <c r="X94" i="1"/>
  <c r="W94" i="1"/>
  <c r="X93" i="1"/>
  <c r="W93" i="1"/>
  <c r="X92" i="1"/>
  <c r="W92" i="1"/>
  <c r="X91" i="1"/>
  <c r="W91" i="1"/>
  <c r="X90" i="1"/>
  <c r="W90" i="1"/>
  <c r="X86" i="1"/>
  <c r="W86" i="1"/>
  <c r="X84" i="1"/>
  <c r="W84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L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M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N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  <comment ref="AX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полностью выполнено АО "ЮРЭСК"</t>
        </r>
      </text>
    </comment>
    <comment ref="BH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BV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Исполнен в районе. Договор закрыт.</t>
        </r>
      </text>
    </comment>
    <comment ref="BI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Неизвестно куда была произведена оплата. В ЮГ или ЮРЭСК</t>
        </r>
      </text>
    </comment>
    <comment ref="BI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A71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4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6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<sst xmlns="http://schemas.openxmlformats.org/spreadsheetml/2006/main" count="5806" uniqueCount="1598">
  <si>
    <t>ДС 1</t>
  </si>
  <si>
    <t>ДС 2</t>
  </si>
  <si>
    <t>ДС 3</t>
  </si>
  <si>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</si>
  <si>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</si>
  <si>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</si>
  <si>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</si>
  <si>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</si>
  <si>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</si>
  <si>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</si>
  <si>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</si>
  <si>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</si>
  <si>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Год ввода объекта</t>
  </si>
  <si>
    <t>Статус заявки</t>
  </si>
  <si>
    <t>Примечание</t>
  </si>
  <si>
    <t>Тип присоединения</t>
  </si>
  <si>
    <t>Дополнительное соглашение</t>
  </si>
  <si>
    <t>Необходимость составления ДС, 0 - не делали, 1 - делали</t>
  </si>
  <si>
    <t>Способ строительства (ИПР или ТП/Стоимость по договору включает/не включает затраты на мероприятия по строительству энергообъектов)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</si>
  <si>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</si>
  <si>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</si>
  <si>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</si>
  <si>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выдачи (отправки) договора для согласования заявителю</t>
  </si>
  <si>
    <t>Дата возврата договора от заявителя (предполагаемая)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</si>
  <si>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</si>
  <si>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</si>
  <si>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</si>
  <si>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</si>
  <si>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</si>
  <si>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</si>
  <si>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</si>
  <si>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</si>
  <si>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Центр питания</t>
  </si>
  <si>
    <t>-</t>
  </si>
  <si>
    <t>Октябрьский район</t>
  </si>
  <si>
    <t>III</t>
  </si>
  <si>
    <t>Новое ТП</t>
  </si>
  <si>
    <t>4 месяца</t>
  </si>
  <si>
    <t>Горнореченск</t>
  </si>
  <si>
    <t>II</t>
  </si>
  <si>
    <t>ДЭС Горнореченск</t>
  </si>
  <si>
    <t>Денисенко А.В.</t>
  </si>
  <si>
    <t>+</t>
  </si>
  <si>
    <t>Дистанцированная секционная группа (морг) модульного типа</t>
  </si>
  <si>
    <t>Передана от АО "ЮРЭСК"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</si>
  <si>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</si>
  <si>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</si>
  <si>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ХМР-1093.14</t>
  </si>
  <si>
    <t>Стройка</t>
  </si>
  <si>
    <t>ХМР-1088.14</t>
  </si>
  <si>
    <t>Без стройки</t>
  </si>
  <si>
    <t>Средства перечисленные в АО "ЮРЭСК"</t>
  </si>
  <si>
    <t>Фид. №2 ТП №18-5030</t>
  </si>
  <si>
    <t>Строительство ВЛ-0,4 кВ (200 метров). Строительство выполнило АО "ЮРЭСК"</t>
  </si>
  <si>
    <t>Фид. №2 ТП №18-5043</t>
  </si>
  <si>
    <t>Заключено соглашение о смене стороны от 01.11.16, направлено письмом №2846 от 17.11.16</t>
  </si>
  <si>
    <t>Заключено соглашение о смене стороны от 01.11.16, направлено письмом №2847 от 17.11.16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</si>
  <si>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</si>
  <si>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</si>
  <si>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</si>
  <si>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</si>
  <si>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</si>
  <si>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</si>
  <si>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</si>
  <si>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БР-723.16</t>
  </si>
  <si>
    <t>Соглашение о смене стороны от 01.11.16, направлено письмом №2891 от 17.11.16</t>
  </si>
  <si>
    <t>ДЭС Саранпауль</t>
  </si>
  <si>
    <t>ДЭС Урманный-Красноленинский</t>
  </si>
  <si>
    <t>ДЭС Кедровый</t>
  </si>
  <si>
    <t>Фид. №6 ТП №11-3125</t>
  </si>
  <si>
    <t>Соглашение о перемене сторон</t>
  </si>
  <si>
    <t>Подписано</t>
  </si>
  <si>
    <t>Не подписано</t>
  </si>
  <si>
    <t>Да</t>
  </si>
  <si>
    <t>Нет</t>
  </si>
  <si>
    <t>МУ УКСиР администрации Березовского района</t>
  </si>
  <si>
    <t>Детский сад на 45 мест</t>
  </si>
  <si>
    <t>Сосьва</t>
  </si>
  <si>
    <t>БР-924.14</t>
  </si>
  <si>
    <t>ДС №1 от 24.02.15 о сроке выполенния мероприятий по ТП. ДС №2 от 14.12.15</t>
  </si>
  <si>
    <t>Заключено соглашение о смене стороны от 01.11.16, направлено письмом №2845 от 17.11.16</t>
  </si>
  <si>
    <t>ДЭС Сосьва</t>
  </si>
  <si>
    <t>Фактическое присоединение</t>
  </si>
  <si>
    <t>Сайнахова Ирина Даниловна</t>
  </si>
  <si>
    <t>Жилой дом</t>
  </si>
  <si>
    <t>Щекурья</t>
  </si>
  <si>
    <t>ул. Сибирякова, дом 8</t>
  </si>
  <si>
    <t>БР-246.14</t>
  </si>
  <si>
    <t>Соглашение о смене стороны от 01.11.16, направлено письмом №2883 от 17.11.16</t>
  </si>
  <si>
    <t>РУ-0,4 кВ ТП №11-3136</t>
  </si>
  <si>
    <t>Фид. №1 ТП №11-3131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</si>
  <si>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</si>
  <si>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</si>
  <si>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</si>
  <si>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</si>
  <si>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БР-200.15</t>
  </si>
  <si>
    <t>Соглашение о смене стороны от 01.11.16, направлено письмом №2888 от 17.11.16</t>
  </si>
  <si>
    <t>Договор исполнен</t>
  </si>
  <si>
    <t>БР-944.15</t>
  </si>
  <si>
    <t>Соглашение о смене стороны от 01.11.16, направлено письмом №2882 от 17.11.16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</si>
  <si>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</si>
  <si>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</si>
  <si>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</si>
  <si>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Увеличение мощности</t>
  </si>
  <si>
    <t>БРт-172.13</t>
  </si>
  <si>
    <t>Фид. "Семяшкина" ТП №1</t>
  </si>
  <si>
    <t>Строительство ВЛ-0,4 кВ (30 метров) взамен существующей (замена проводав связи с увеличением мощности)</t>
  </si>
  <si>
    <t>Баня на 15 мест</t>
  </si>
  <si>
    <t>ул. Вокуева, 1А</t>
  </si>
  <si>
    <t>БР-1395.13</t>
  </si>
  <si>
    <t>Соглашение о смене стороны от 01.11.16, направлено письмом №2873 от 17.11.16</t>
  </si>
  <si>
    <t>РУ-0,4 кВ ТП №11-125</t>
  </si>
  <si>
    <t>Согом</t>
  </si>
  <si>
    <t>ДЭС Согом</t>
  </si>
  <si>
    <t>Фид. №2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</si>
  <si>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</si>
  <si>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</si>
  <si>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</si>
  <si>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</si>
  <si>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КНД-274.15</t>
  </si>
  <si>
    <t xml:space="preserve">ТП/включает стоимость мероприятий по строительству энергообъектов </t>
  </si>
  <si>
    <t xml:space="preserve">ТП/не включает стоимость мероприятий по строительству энергообъектов </t>
  </si>
  <si>
    <t>ИПР</t>
  </si>
  <si>
    <t>Протокол разногласий от 01.07.15 подписан. Соглашение о смене стороны от 01.11.16, направлено письмом №2850 от 17.11.16</t>
  </si>
  <si>
    <t>ДЭС Шугур</t>
  </si>
  <si>
    <t>Фид. "Школьная"</t>
  </si>
  <si>
    <t>Ломбовож</t>
  </si>
  <si>
    <t>Кимкьясуй</t>
  </si>
  <si>
    <t>6 месяцев</t>
  </si>
  <si>
    <t>ДЭС Ломбовож</t>
  </si>
  <si>
    <t>ДЭС 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</si>
  <si>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</si>
  <si>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</si>
  <si>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</si>
  <si>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КНД-452.16</t>
  </si>
  <si>
    <t>Протокол разногласий от 04.06.16 подписан. Соглашение о смене стороны от 01.11.16, направлено письмом №2854 от 17.11.16</t>
  </si>
  <si>
    <t>Фид. "Сибирская" ТП №12-1002</t>
  </si>
  <si>
    <t>БР-558.16</t>
  </si>
  <si>
    <t>Протокол разногласий от 20.07.16 подписан. Соглашение о смене стороны от 01.11.16, направлено письмом №2856 от 17.11.16</t>
  </si>
  <si>
    <t>ДЭС Няксимволь</t>
  </si>
  <si>
    <t>Фид. №2 ТП №11-3139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</si>
  <si>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</si>
  <si>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</si>
  <si>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ХМР-436.16</t>
  </si>
  <si>
    <t>Соглашение о смене стороны от 01.11.16, направлено письмом №2855 от 17.11.16</t>
  </si>
  <si>
    <t>Строительство ВЛ-0,4 кВ от опоры №7 фид. №2</t>
  </si>
  <si>
    <t>Халява Евгений Михайлович</t>
  </si>
  <si>
    <t>пер. Энергетиков, 5А, кадастровый номер земельного участка 86:05:0103040:73</t>
  </si>
  <si>
    <t>БР-588.16</t>
  </si>
  <si>
    <t>Двухквартирный жилой дом</t>
  </si>
  <si>
    <t>Нижневартовский район</t>
  </si>
  <si>
    <t>Корлики</t>
  </si>
  <si>
    <t>ДЭС Корлики</t>
  </si>
  <si>
    <t>Сметанин Александр Алексеевич</t>
  </si>
  <si>
    <t>БР-345.14</t>
  </si>
  <si>
    <t>Соглашение о смене стороны от 01.11.16, направлено письмом №2896 от 17.11.16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</si>
  <si>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</si>
  <si>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</si>
  <si>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</si>
  <si>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БР-1165.13</t>
  </si>
  <si>
    <t>Соглашение о смене стороны от 01.11.16, направлено письмом №2859 от 17.11.16</t>
  </si>
  <si>
    <t>Фид. №5 ТП №5</t>
  </si>
  <si>
    <t>ул. Грибная, 17, кадастровый номер земельного участка 86:05:0201020:285</t>
  </si>
  <si>
    <t>БР-1162.13</t>
  </si>
  <si>
    <t>Соглашение о смене стороны от 01.11.16, направлено письмом №2872 от 17.11.16</t>
  </si>
  <si>
    <t>ул. Кооперативная, 4, кадастровый номер земельного участка 86:05:0201008:5</t>
  </si>
  <si>
    <t>БР-737.16</t>
  </si>
  <si>
    <t>Соглашение о смене стороны от 01.11.16, направлено письмом №2871 от 17.11.16</t>
  </si>
  <si>
    <t>Фид. №1 ТП №11-3137</t>
  </si>
  <si>
    <t>Соглашение о смене стороны от 01.11.16, направлено письмом №2870 от 17.11.16</t>
  </si>
  <si>
    <t>Фид. №3 ТП №11-3137</t>
  </si>
  <si>
    <t>ул. Грибная, 12, кадастровый номер земельного участка 86:05:0201020:329</t>
  </si>
  <si>
    <t>БР-738.16</t>
  </si>
  <si>
    <t>БР-740.16</t>
  </si>
  <si>
    <t>Соглашение о смене стороны от 01.11.16, направлено письмом №2869 от 17.11.16</t>
  </si>
  <si>
    <t>Фид. №1 ТП №11-3134</t>
  </si>
  <si>
    <t>ул. Ягодная, 11, кадастровый номер земельного участка 86:05:0201020:328</t>
  </si>
  <si>
    <t>БР-741.16</t>
  </si>
  <si>
    <t>Соглашение о смене стороны от 01.11.16, направлено письмом №2868 от 17.11.16</t>
  </si>
  <si>
    <t>Соглашение о смене стороны от 01.11.16, направлено письмом №2867 от 17.11.16</t>
  </si>
  <si>
    <t>ул. Грибная, 27, кадастровый номер земельного участка 86:05:0201020:338</t>
  </si>
  <si>
    <t>БР-742.16</t>
  </si>
  <si>
    <t>ул. Лесная, 14А, кадастровый номер земельного участка 86:05:0000000:6520</t>
  </si>
  <si>
    <t>БР-743.16</t>
  </si>
  <si>
    <t>Соглашение о смене стороны от 01.11.16, направлено письмом №2866 от 17.11.16</t>
  </si>
  <si>
    <t xml:space="preserve">Фид. №1 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</si>
  <si>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</si>
  <si>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</si>
  <si>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БР-744.16</t>
  </si>
  <si>
    <t>Соглашение о смене стороны от 01.11.16, направлено письмом №2865 от 17.11.16</t>
  </si>
  <si>
    <t>БР-745.16</t>
  </si>
  <si>
    <t>БР-746.16</t>
  </si>
  <si>
    <t>Соглашение о смене стороны от 01.11.16, направлено письмом №2864 от 17.11.16</t>
  </si>
  <si>
    <t>Соглашение о смене стороны от 01.11.16, направлено письмом №2875 от 17.11.16</t>
  </si>
  <si>
    <t>Беляева Светлана Викторовна</t>
  </si>
  <si>
    <t>ул. Ятринская, 28А-1, кадастровый номер земельного участка 86:05:0103037:37</t>
  </si>
  <si>
    <t>БР-184.14</t>
  </si>
  <si>
    <t>Соглашение о смене стороны от 01.11.16, направлено письмом №2895 от 17.11.16</t>
  </si>
  <si>
    <t xml:space="preserve">Фид. №2 ТП№ 11-3128 </t>
  </si>
  <si>
    <t>ул. Отдаленная, 8А, кадастровый номер земельного участка 86:05:0103052:23</t>
  </si>
  <si>
    <t>БР-1358.13</t>
  </si>
  <si>
    <t>Соглашение о смене стороны от 01.11.16, направлено письмом №2897 от 17.11.16</t>
  </si>
  <si>
    <t xml:space="preserve">Фид. №1 ТП№ 17 </t>
  </si>
  <si>
    <t>Терентьева Светлана Александровна</t>
  </si>
  <si>
    <t>БР-981.14</t>
  </si>
  <si>
    <t>Смирнов Василий Евгеньевич</t>
  </si>
  <si>
    <t>пер. Полярный, 2</t>
  </si>
  <si>
    <t>Соглашение о смене стороны от 01.11.16, направлено письмом №2899 от 17.11.16</t>
  </si>
  <si>
    <t xml:space="preserve">Фид. №1 ТП№ 10 </t>
  </si>
  <si>
    <t>Терентьев Николай Дмитриевич</t>
  </si>
  <si>
    <t>ул. Собянина, 27, квартира 1</t>
  </si>
  <si>
    <t>БР-510.13</t>
  </si>
  <si>
    <t>Соглашение о смене стороны от 01.11.16, направлено письмом №2901 от 17.11.16</t>
  </si>
  <si>
    <t xml:space="preserve">Фид. №4 ТП№ 2 </t>
  </si>
  <si>
    <t>Сорока Дмитрий Генрихович</t>
  </si>
  <si>
    <t>ул. Лесная, 3</t>
  </si>
  <si>
    <t>БР-532.14</t>
  </si>
  <si>
    <t>Соглашение о смене стороны от 01.11.16, направлено письмом №2900 от 17.11.16</t>
  </si>
  <si>
    <t xml:space="preserve">Фид. №2 ТП№ 11-3115 </t>
  </si>
  <si>
    <t>Юрьев Владимир Констанстинович</t>
  </si>
  <si>
    <t>ул. Новая, 7</t>
  </si>
  <si>
    <t>Соглашение о смене стороны от 01.11.16, направлено письмом №2902т 17.11.16</t>
  </si>
  <si>
    <t xml:space="preserve">Фид. "Поселок" </t>
  </si>
  <si>
    <t>Рокина Ольга Владимировна</t>
  </si>
  <si>
    <t>ул. Грибная, 26</t>
  </si>
  <si>
    <t>ВЛ-0,4 кВ ТП №5</t>
  </si>
  <si>
    <t>ул. Грибная, 22</t>
  </si>
  <si>
    <t>ДС №1 от 21.03.16 об изменении уровня напряжения. Подписано.</t>
  </si>
  <si>
    <t>ДС №1 от 26.11.12 о продлении срока выполнения ТУ. Подписано.</t>
  </si>
  <si>
    <t>Соглашение о смене стороны от 01.11.16, направлено письмом №2876о т 17.11.16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</si>
  <si>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</si>
  <si>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</si>
  <si>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</si>
  <si>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</si>
  <si>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151-ТП-К12</t>
  </si>
  <si>
    <t>Соглашение о смене стороны от 01.11.16, направлено письмом №2905 от 17.11.16.</t>
  </si>
  <si>
    <t xml:space="preserve">Фид. "Сибирская" ТП №2 </t>
  </si>
  <si>
    <t>Слепухин Сергей Иванович</t>
  </si>
  <si>
    <t>Строительная площадка</t>
  </si>
  <si>
    <t>ул. Старая Набережная, 39</t>
  </si>
  <si>
    <t>31/ДТП</t>
  </si>
  <si>
    <t>Соглашение о смене стороны от 01.11.16, направлено письмом №2906 от 17.11.16.</t>
  </si>
  <si>
    <t xml:space="preserve">Фид. №2 ТП №7 </t>
  </si>
  <si>
    <t>ЗАО Урманский Кедр</t>
  </si>
  <si>
    <t>Офис</t>
  </si>
  <si>
    <t>Урманный</t>
  </si>
  <si>
    <t>ул. Набережная, 9</t>
  </si>
  <si>
    <t>27/ДТП</t>
  </si>
  <si>
    <t>Соглашение о смене стороны от 01.11.16, направлено письмом №2907 от 17.11.16.</t>
  </si>
  <si>
    <t xml:space="preserve">Фид. №2 ТП №3 </t>
  </si>
  <si>
    <t>Автономный модуль (морг)</t>
  </si>
  <si>
    <t>ул. Культурная, 3Б</t>
  </si>
  <si>
    <t>ул. Октябрьская, 27</t>
  </si>
  <si>
    <t>ул. Сосьвинская, 6А</t>
  </si>
  <si>
    <t>БР-751.13</t>
  </si>
  <si>
    <t>БР-235.13</t>
  </si>
  <si>
    <t>БР-233.13</t>
  </si>
  <si>
    <t>БР-234.13</t>
  </si>
  <si>
    <t>Соглашение о смене стороны от 01.11.16, направлено письмом №2860 от 17.11.16.</t>
  </si>
  <si>
    <t>Соглашение о смене стороны от 01.11.16, направлено письмом №2933 от 17.11.16.</t>
  </si>
  <si>
    <t>Соглашение о смене стороны от 01.11.16, направлено письмом №2862 от 17.11.16.</t>
  </si>
  <si>
    <t xml:space="preserve">Фид. "Октябрьская" ТП №2 </t>
  </si>
  <si>
    <t xml:space="preserve">Фид. №1 ТП №3 </t>
  </si>
  <si>
    <t>Петрова Татьяна Ивановна</t>
  </si>
  <si>
    <t>ул. Центральная, 11</t>
  </si>
  <si>
    <t>ХМР-141.13</t>
  </si>
  <si>
    <t>В договоре пометка, что с протоколом разногласий, но скана протокола нет.</t>
  </si>
  <si>
    <t xml:space="preserve">Соглашение о смене стороны от 01.11.16, направлено письмом №2861 от 17.11.16. </t>
  </si>
  <si>
    <t>Соглашение о смене стороны от 01.11.16, направлено письмом №2889 от 17.11.16.</t>
  </si>
  <si>
    <t xml:space="preserve">Фид. №2 </t>
  </si>
  <si>
    <t>ИП Боровик Светлана Александровна</t>
  </si>
  <si>
    <t>Здание пекарни</t>
  </si>
  <si>
    <t>ул. Сибирская, 3</t>
  </si>
  <si>
    <t>391-ТП-К/12</t>
  </si>
  <si>
    <t>Соглашение о смене стороны от 01.11.16, направлено письмом №2892 от 17.11.16.</t>
  </si>
  <si>
    <t>Садомин Геннадий Николаевич</t>
  </si>
  <si>
    <t>Анямова Нина Митрофановна</t>
  </si>
  <si>
    <t>ул. Озерная, 11А</t>
  </si>
  <si>
    <t>БР-38.13</t>
  </si>
  <si>
    <t>Соглашение о смене стороны от 01.11.16, направлено письмом №2884 от 17.11.16.</t>
  </si>
  <si>
    <t>Фид. №1 ТП №5</t>
  </si>
  <si>
    <t>ул. Набережная, 6</t>
  </si>
  <si>
    <t>БР-2134.12</t>
  </si>
  <si>
    <t>Соглашение о смене стороны от 01.11.16, направлено письмом №2909 от 17.11.16.</t>
  </si>
  <si>
    <t>Фид. №3 ТП №9</t>
  </si>
  <si>
    <t>Захарченко Владимир Петрович</t>
  </si>
  <si>
    <t>ул. Мира, 19, кадастровый номер земельного участка 86:05:0103027:281</t>
  </si>
  <si>
    <t>БР-912.15</t>
  </si>
  <si>
    <t>Соглашение о смене стороны от 01.11.16, направлено письмом №2893 от 17.11.16.</t>
  </si>
  <si>
    <t>Фид. №2 ТП №11-3126</t>
  </si>
  <si>
    <t>Попова Вера Ниниловна</t>
  </si>
  <si>
    <t>ул. Семяшкина, 12А, кадастровый номер земельного участка 86:05:0103028:21</t>
  </si>
  <si>
    <t>БР-103.16</t>
  </si>
  <si>
    <t>Соглашение о смене стороны от 01.11.16, направлено письмом №2887 от 17.11.16.</t>
  </si>
  <si>
    <t>Фид. №3 ТП №11-3118</t>
  </si>
  <si>
    <t xml:space="preserve">Рочев Андрей Андреевич </t>
  </si>
  <si>
    <t>ул. Южная, 47, кадастровый номер земельного участка 86:05:0000000:5299</t>
  </si>
  <si>
    <t>БР-144.16</t>
  </si>
  <si>
    <t>Соглашение о смене стороны от 01.11.16, направлено письмом №2879 от 17.11.16.</t>
  </si>
  <si>
    <t>Фид. №1 ТП №11-3145</t>
  </si>
  <si>
    <t>Ахметханов Фирдаус Габдулхакович</t>
  </si>
  <si>
    <t>ул. Белоярская, 12, кадастровый номер земельного участка 86:05:0103052:65</t>
  </si>
  <si>
    <t>БР-290.16</t>
  </si>
  <si>
    <t>Соглашение о смене стороны от 01.11.16, направлено письмом №2910 от 17.11.16.</t>
  </si>
  <si>
    <t>Фид. №1 ТП №11-3130</t>
  </si>
  <si>
    <t>Волынец Юрий Михайлович</t>
  </si>
  <si>
    <t>пер. Рябиновый, 3А, кадастровый номер земельного участка 86:05:0103051:141</t>
  </si>
  <si>
    <t>БР-310.16</t>
  </si>
  <si>
    <t>Фид. №2 ТП №11-3128</t>
  </si>
  <si>
    <t xml:space="preserve">Чехомова Любовь Леонидовна </t>
  </si>
  <si>
    <t>ул. Молодежная, кадастровый номер земельного участка 86:04:0000007:268</t>
  </si>
  <si>
    <t>НЖВ-299.16</t>
  </si>
  <si>
    <t>Соглашение о смене стороны от 01.11.16, направлено письмом №2880 от 17.11.16.</t>
  </si>
  <si>
    <t>Фид. №4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</si>
  <si>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</si>
  <si>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</si>
  <si>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</si>
  <si>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ХМР-481.16</t>
  </si>
  <si>
    <t>Соглашение о смене стороны от 01.11.16, направлено письмом №2886 от 17.11.16.</t>
  </si>
  <si>
    <t>Фид. №1 ТП №18-5038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</si>
  <si>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</si>
  <si>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</si>
  <si>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</si>
  <si>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БР-506.16</t>
  </si>
  <si>
    <t>Соглашение о смене стороны от 01.11.16, направлено письмом №2878 от 17.11.16.</t>
  </si>
  <si>
    <t>ДЭС Анеева</t>
  </si>
  <si>
    <t>Филиппова Валентина Петровна</t>
  </si>
  <si>
    <t>ул. Мира, 25</t>
  </si>
  <si>
    <t>БР-644.16</t>
  </si>
  <si>
    <t>Соглашение о смене стороны от 01.11.16, направлено письмом №2877 от 17.11.16.</t>
  </si>
  <si>
    <t>Фид. №4 ТП №11-3126</t>
  </si>
  <si>
    <t>Торговый Павильон</t>
  </si>
  <si>
    <t>ул. Новая, 17А</t>
  </si>
  <si>
    <t>ХМР-630.16</t>
  </si>
  <si>
    <t>Соглашение о смене стороны от 01.11.16, направлено письмом №2874 от 17.11.16.</t>
  </si>
  <si>
    <t>Фид. №3 ТП №3</t>
  </si>
  <si>
    <t>Хозумов Василий Николаевич</t>
  </si>
  <si>
    <t>Жилое помещение</t>
  </si>
  <si>
    <t>ул. Энергетиков, 1, квартира 1</t>
  </si>
  <si>
    <t>БР-647.16</t>
  </si>
  <si>
    <t>Соглашение о смене стороны от 01.11.16, направлено письмом №2885 от 17.11.16.</t>
  </si>
  <si>
    <t>Фид. УРАЛ</t>
  </si>
  <si>
    <t>Ломакина Светлана Тихоновна</t>
  </si>
  <si>
    <t>ул. Лесная, 14, кадастровый номер земельного участка 86:05:0103008:12</t>
  </si>
  <si>
    <t>БР-602.15</t>
  </si>
  <si>
    <t>Соглашение о смене стороны от 01.11.16, направлено письмом №2890 от 17.11.16.</t>
  </si>
  <si>
    <t>Фид. №4 ТП №11-3115</t>
  </si>
  <si>
    <t>Кузнецов Евгений Алексеевич</t>
  </si>
  <si>
    <t>БР-944.16</t>
  </si>
  <si>
    <t>Соглашение передали подписанное. Подписали его 26.12.16. Нет информации об оплате в АО "ЮРЭСК"</t>
  </si>
  <si>
    <t xml:space="preserve">Письмо от заявителя о проверке выполнения ТУ вх.№ 010 от 09.01.17 </t>
  </si>
  <si>
    <t>Письмо от заявителя о проверке выполнения ТУ вх.№ 1509 от 08.12.16</t>
  </si>
  <si>
    <t>Письмо от заявителя о проверке выаолнения ТУ вх.№ 1325 от 17.11.16</t>
  </si>
  <si>
    <t>Марьинских-Деева Наталья Владимировна</t>
  </si>
  <si>
    <t>ул. Мира, 7</t>
  </si>
  <si>
    <t>КНД-877.15</t>
  </si>
  <si>
    <t>Соглашение о смене стороны от 01.11.16, направлено письмом №2852 от 17.11.16</t>
  </si>
  <si>
    <t xml:space="preserve">Фид. "Мира" ТП №12-1105 </t>
  </si>
  <si>
    <t>Договор исполнен в АО "ЮРЭСК"</t>
  </si>
  <si>
    <t>Принята</t>
  </si>
  <si>
    <t>Приостановлена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</si>
  <si>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</si>
  <si>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</si>
  <si>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</si>
  <si>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</si>
  <si>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</si>
  <si>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</si>
  <si>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БР-1054.16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</si>
  <si>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</si>
  <si>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</si>
  <si>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</si>
  <si>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ХМР-125.14</t>
  </si>
  <si>
    <t>ДС №1 от 15.08.14, ДС №2 от 09.10.15 об изменении мероприятий по стройке</t>
  </si>
  <si>
    <t>1 год</t>
  </si>
  <si>
    <t>РУ-0,4 кВ строящейся ТП-10/0,4 кВ</t>
  </si>
  <si>
    <t>Строительство двух КЛ-10 кВ от опоры №12 по ул. Ленина до РУ-0,4 кВ строящейся ТП-10/0,4 кВ, ТП-10/0,4 кВ взамен существующей</t>
  </si>
  <si>
    <t>Мероприятия выполнены АО "ЮРЭСК" в полном объеме</t>
  </si>
  <si>
    <t>Белоярский район</t>
  </si>
  <si>
    <t>Ванзеват</t>
  </si>
  <si>
    <t>ул. Школьная, 1, кадастровый номер земельного участка 86:06:0010201:307</t>
  </si>
  <si>
    <t>БЛ-560.16</t>
  </si>
  <si>
    <t>ДЭС Ванзеват</t>
  </si>
  <si>
    <t>Фид. "Центральный"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</si>
  <si>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</si>
  <si>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</si>
  <si>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</si>
  <si>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ХМР-578.16</t>
  </si>
  <si>
    <t>Цуркан Елена Михайловна</t>
  </si>
  <si>
    <t>ул. Красная горка, 20, кадастровый номер земельного участка 86:02:0202001:236</t>
  </si>
  <si>
    <t>ХМР-166.14</t>
  </si>
  <si>
    <t xml:space="preserve">Фид. №2 ТП №6 </t>
  </si>
  <si>
    <t>ул. Лесная, 29, кадастровый номер земельного участка 86:07:0103020:289</t>
  </si>
  <si>
    <t>ОК-561.16</t>
  </si>
  <si>
    <t>Квартира</t>
  </si>
  <si>
    <t>ул. Механизаторов, 13/3</t>
  </si>
  <si>
    <t>ХМР-2120.12</t>
  </si>
  <si>
    <t>ДЭС Елизарово</t>
  </si>
  <si>
    <t>Фид. №1 ТП №2</t>
  </si>
  <si>
    <t>Фролов Николай Николаевич</t>
  </si>
  <si>
    <t>пер. Таежный, 4-1</t>
  </si>
  <si>
    <t>Нежилое помещение</t>
  </si>
  <si>
    <t>28/ДТП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</si>
  <si>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</si>
  <si>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</si>
  <si>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</si>
  <si>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</si>
  <si>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</si>
  <si>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Увеличение мощности, изменение схемы электроснабжения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</si>
  <si>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</si>
  <si>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</si>
  <si>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</si>
  <si>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</si>
  <si>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</si>
  <si>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ДС №1 о продлении сроков выполнения ТУ на 1 год от 06.10.16, ДС №2 о внесении изменений в ТУ от 30.11.16</t>
  </si>
  <si>
    <t>Фонд развития жилищного строительства Белоярского района Жилище</t>
  </si>
  <si>
    <t>Пашторы</t>
  </si>
  <si>
    <t>БЛ-119.14</t>
  </si>
  <si>
    <t>Соглашение о смене стороны от 26.12.16, направлено письмом №087 от 16.01.17.</t>
  </si>
  <si>
    <t>ДЭС Пашторы</t>
  </si>
  <si>
    <t>Фид. "Гидронамыв"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</si>
  <si>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</si>
  <si>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</si>
  <si>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</si>
  <si>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</si>
  <si>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БЛ-921.16</t>
  </si>
  <si>
    <t>Фид. №1</t>
  </si>
  <si>
    <t>Соглашение о смене стороны от 26.12.16, направлено письмом №085 от 16.01.17.</t>
  </si>
  <si>
    <t>БЛ-923.16</t>
  </si>
  <si>
    <t>Соглашение о смене стороны от 26.12.16, направлено письмом б/н от 16.01.17.</t>
  </si>
  <si>
    <t>Магазин Мебель</t>
  </si>
  <si>
    <t>БР-976.14</t>
  </si>
  <si>
    <t xml:space="preserve">Фид. №2 ТП№11-3120 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</si>
  <si>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</si>
  <si>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</si>
  <si>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</si>
  <si>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</si>
  <si>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А.7-15-ЭС</t>
  </si>
  <si>
    <t>11.01.2017 вх. № 0120 от 11.01.2017</t>
  </si>
  <si>
    <t>БР-1099.16</t>
  </si>
  <si>
    <t>БР-1115.16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</si>
  <si>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</si>
  <si>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</si>
  <si>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Письмо 533 от 27.02.17 замечания по проекту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</si>
  <si>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</si>
  <si>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</si>
  <si>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</si>
  <si>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</si>
  <si>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</si>
  <si>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Письмо вх. №137 от 31.01.17 о продлении сроков выполнения ТУ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</si>
  <si>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</si>
  <si>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</si>
  <si>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</si>
  <si>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</si>
  <si>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</si>
  <si>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</si>
  <si>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ДС №1 о продлении сроков выполнения ТУ отправлено заявителю пистмом 702 от 14.03.17</t>
  </si>
  <si>
    <t>ДС №1 от 13.10.15 о продлении сроков выполенния мероприятий по ТП до 31.12.15. ДС №3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</si>
  <si>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ДС №1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</si>
  <si>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Приняты</t>
  </si>
  <si>
    <t>Письмо 677 от 10.03.17 уведомление о прошествии сроков выполнения ТУ</t>
  </si>
  <si>
    <t>Письмо 674 от 10.03.17 увкдомление о прошествии сроков выполнения ТУ</t>
  </si>
  <si>
    <t>Письмо 672 от 10.03.17 увкдомление о прошествии сроков выполнения ТУ</t>
  </si>
  <si>
    <t>Письмо 676 от 10.03.17 увкдомление о прошествии сроков выполнения ТУ</t>
  </si>
  <si>
    <t>Письмо 679 от 10.03.17 увкдомление о прошествии сроков выполнения ТУ</t>
  </si>
  <si>
    <t>Письмо 680 от 10.03.17 увкдомление о прошествии сроков выполнения ТУ</t>
  </si>
  <si>
    <t>Письмо 681 от 10.03.17 увкдомление о прошествии сроков выполнения ТУ</t>
  </si>
  <si>
    <t>Письмо 675 от 10.03.17 увкдомление о прошествии сроков выполнения ТУ</t>
  </si>
  <si>
    <t>Письмо 673 от 10.03.17 увкдомление о прошествии сроков выполнения ТУ</t>
  </si>
  <si>
    <t>Сорока Павел Генрихович</t>
  </si>
  <si>
    <t>ул. Полевая, уч. 17, кадастровый номер земельного участка 86:05:0103051:179</t>
  </si>
  <si>
    <t>Акты направлены аявителю письмом 819 от 28.03.17</t>
  </si>
  <si>
    <t>Акты направлены аявителю письмом 821 от 28.03.17</t>
  </si>
  <si>
    <t>Акты направлены аявителю письмом 820 от 28.03.17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</si>
  <si>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</si>
  <si>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</si>
  <si>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</si>
  <si>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</si>
  <si>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</si>
  <si>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</si>
  <si>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Акты направлены аявителю письмом 850 от 29.03.17</t>
  </si>
  <si>
    <t>ПАО Ростелеком</t>
  </si>
  <si>
    <t>Объект связи</t>
  </si>
  <si>
    <t>ул. Семяшкина, 49В, кадастровый номер земельного участка 86:05:0103024:39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</si>
  <si>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</si>
  <si>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</si>
  <si>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</si>
  <si>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Заявление от заявителя о продлении сроков выполнения ТУ от 27.03.17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</si>
  <si>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</si>
  <si>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</si>
  <si>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</si>
  <si>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</si>
  <si>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</si>
  <si>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</si>
  <si>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</si>
  <si>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</si>
  <si>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</si>
  <si>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</si>
  <si>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</si>
  <si>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</si>
  <si>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</si>
  <si>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</si>
  <si>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</si>
  <si>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Заявление от заявителя о проверке выполнения ТУ от 06.04.2017. Письмо 945 от 06.04.2017 в ЮТЭК-НВР о проверке выполнения 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</si>
  <si>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</si>
  <si>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</si>
  <si>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Проект согласован. Письмо заявителю от АО "ЮРЭСК" 3355 от 27.05.2016</t>
  </si>
  <si>
    <t>Составление актов</t>
  </si>
  <si>
    <t>Письмо от заявителя о проверке выполнения ТУ вх.№ 023 от 11.01.17. Письмо 460 от 16.12.17 в ЮТЭК-ХМР о проверке выполнения ТУ. Письмо от ЮТЭК-ХМР вх. 262 от 27.02.17 о замечаниях по проведенной проверке. Письмо заявителю 595 от 02.03.17 о замечаниях по проведенной проверке вып. ТУ. Вх. 417 от 24.03.17 от МКУ ХМР УКСиР об устранении замечаний по проведенной проверке. Письмо 851 от 29.03.2017 в ЮТЭК-ХМР о проведении повторной проверки. Письмо от ЮТЭК-ХМР вх. 562 от 13.04.2017 года о выполнении ТУ ХМР-125.14</t>
  </si>
  <si>
    <t>Керцер Марина Владимировна</t>
  </si>
  <si>
    <t>ул. Отдаленная, 10, кадастровый номер земельного участка 86:05:0103052:63</t>
  </si>
  <si>
    <t>Заявление о продлении сроков выполнения ТУ до 31.12.2017 от 23.03.2017</t>
  </si>
  <si>
    <t>вх. 558 от 12.04.2017 о продлении сроков выполнения ТУ</t>
  </si>
  <si>
    <t>Письмо 8134 от 22.12.17 о согласовании проекта</t>
  </si>
  <si>
    <t>Согласован</t>
  </si>
  <si>
    <t>1-12-2016-ЭС</t>
  </si>
  <si>
    <t>2-12-2016-ЭС</t>
  </si>
  <si>
    <t>Письмо заявителю 10392 от 19.04.17 об отсут-ии стандар. ставок</t>
  </si>
  <si>
    <t>ДС №1 о продлении сроков выполнения ТУ отправлено заявителю пистмом 1109 от 19.04.17</t>
  </si>
  <si>
    <t>143-1016-ЭС</t>
  </si>
  <si>
    <t>Проект согласован АО ЮРЭСК (копия письма)</t>
  </si>
  <si>
    <t>Письмо о проверке выполнения ТУ от заявителя от 24.04.2017</t>
  </si>
  <si>
    <t>вх. 555 от 112.04.2017 о том, что все готово, акты не подписаны</t>
  </si>
  <si>
    <t>Акты направлены заявителю письмом 1154 от 24.04.2017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</si>
  <si>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</si>
  <si>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</si>
  <si>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</si>
  <si>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Акты забрали лично 02.05.2017. Письмо 1252 от 02.05.2017</t>
  </si>
  <si>
    <t>есть</t>
  </si>
  <si>
    <t>БР-1.17</t>
  </si>
  <si>
    <t>БР-2.17</t>
  </si>
  <si>
    <t>БР-4.17</t>
  </si>
  <si>
    <t>БР-5.17</t>
  </si>
  <si>
    <t>ТП/не включает затраты на мероприятия по строительству энергообъектов</t>
  </si>
  <si>
    <t>У юристов для согласования и отправки</t>
  </si>
  <si>
    <t>фид. №2  ТП-10/0,4 кВ №11-3115</t>
  </si>
  <si>
    <t>фид. №1 ТП-10/0,4 кВ №11-3129</t>
  </si>
  <si>
    <t>фид. №5 ТП-10/0,4 кВ №11-3139</t>
  </si>
  <si>
    <t>БР-6.17</t>
  </si>
  <si>
    <t>фид. «ООО «Урал»» от ДЭС «Саранпауль»</t>
  </si>
  <si>
    <t>БР-7.17</t>
  </si>
  <si>
    <t>фид. №2 ТП-10/0,4 кВ №11-3122</t>
  </si>
  <si>
    <t>БЛ-8.17</t>
  </si>
  <si>
    <t>ДЭС Нумто</t>
  </si>
  <si>
    <t>фид. «Поселок» от ДЭС «Нумто».</t>
  </si>
  <si>
    <t>ХМР-9.17</t>
  </si>
  <si>
    <t xml:space="preserve">4 месяца </t>
  </si>
  <si>
    <t>фид. №2 ТП-10/0,4 кВ №18-5043(8)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</si>
  <si>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</si>
  <si>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</si>
  <si>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</si>
  <si>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</si>
  <si>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>Письмо 1324 от 10.05.2017 в ЮТЭК-Березово. 15.05.2017 предоставили ТТ</t>
  </si>
  <si>
    <t>ДС №1 о продлении сроков выполнения ТУ отправлено заявителю письмом 1107 от 19.04.17. Вернулось подписанное 17.05.2017</t>
  </si>
  <si>
    <t xml:space="preserve">Договор просрочен, отсутствует расчет мощности. Письмо заявителю 1402 от 17.05.2017 о недостаточности документов </t>
  </si>
  <si>
    <t>Прислали с заявкой 15.05.2017</t>
  </si>
  <si>
    <t xml:space="preserve">Акты переданы заявителя на руки 27.04.2017. Письмо 1232 от 27.04.2017. Акты вернули с просьбой изменить прибор учета 10.05.2017. Новые акты переданы на руки 12.05.2017, письмо 1355 от 12.05.2017. </t>
  </si>
  <si>
    <t>ДС№1 от 06.03.2017 о продлении сроков выполнения ТУ. ДС №2 об изменении точки присоединения забрали лично, письмо 1416 от 17.05.2017. ДС №2 вернулось подписанное 19.05.2017</t>
  </si>
  <si>
    <t>Договор передан юристам для согласовния и отправки 11.05.2017. Проект договора отправлен письмом 1445 от 18.05.2017</t>
  </si>
  <si>
    <t>Договор передан юристам для согласовния и отправки 02.05.2017. Проект договора отправлен заявителю письмом 1407 от 17.05.2017</t>
  </si>
  <si>
    <t>Договор передан юристам для согласовния и отправки 02.05.2017. Проект договора отправлен заявителю письмом 1404 от 17.05.2017</t>
  </si>
  <si>
    <t>Договор передан юристам для согласовния и отправки 02.05.2017. Проект договора отправлен заявителю письмом 1405 от 17.05.2017</t>
  </si>
  <si>
    <t>Договор передан юристам для согласовния и отправки 02.05.2017. Проект договора отправлен заявителю письмом 1406 от 17.05.2017</t>
  </si>
  <si>
    <t>Акты направлены заявителю письмом 1462 от 22.05.2017</t>
  </si>
  <si>
    <t>Служебная записка в ПТО для рассчета стоимости по строительству от 22.05.2017</t>
  </si>
  <si>
    <t>2013.97-ЭС</t>
  </si>
  <si>
    <t>пер. Ольховый, 2, кадастровый номер земельного участка 86:05:00103051:0047</t>
  </si>
  <si>
    <t>Письмо от заявителя опроверке выполнения ТУ от 06.06.2017. Письмо в ЮТЭК-Березово 1747 от 07.06.2017 о проверке выполнения ТУ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</si>
  <si>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</si>
  <si>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</si>
  <si>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</si>
  <si>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</si>
  <si>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 xml:space="preserve">Необходимо ДС об изменении сроков выполнения ТУ (не 6, а 4 месяца) и снижении заявленной мощности, так как 15 кВт для одной фазы недопустимо. Заявление от заявителя об изменении максимальной мощности и сроков от 06.04.2017 года. </t>
  </si>
  <si>
    <t>БР-19.17</t>
  </si>
  <si>
    <t>ТП/включает затраты на мероприятия по строительству энергообъектов</t>
  </si>
  <si>
    <t>Строительство ВЛ-0,4 кВ (протяженность 50 метров)</t>
  </si>
  <si>
    <t>БР-18.17</t>
  </si>
  <si>
    <t>фид. №3 ТП-10/0,4 кВ №11-3115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</si>
  <si>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</si>
  <si>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</si>
  <si>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</si>
  <si>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>ХМР-20.17</t>
  </si>
  <si>
    <t>Договор передан юристам для согласовния и отправки 17.07.2017. Проект договора забрали лично. Сопроводительное письмо 2193/1 от 17.07.2017</t>
  </si>
  <si>
    <t>Письмо от заявителя о проверке выполнения ТУ от 17.07.2017</t>
  </si>
  <si>
    <t>Акты забрали лично. Сопроводительное письмо № 2187 от 17.07.2017</t>
  </si>
  <si>
    <t>фид. №3 ТП-10/0,4 кВ №3</t>
  </si>
  <si>
    <t>БР-10.17</t>
  </si>
  <si>
    <t>Договор передан юристам для согласовния и отправки 31.05.2017. Проект договора отправлен заявителю письмом 1692 от 06.06.2017</t>
  </si>
  <si>
    <t>фид. №1 ТП-10/0,4 кВ №11-3121</t>
  </si>
  <si>
    <t>Письмо от заявителя о проверке выполнения ТУ вх. 859 от 08.06.2017</t>
  </si>
  <si>
    <t>ПГА-142-1016-ЭС</t>
  </si>
  <si>
    <t>Акты забрали лично. Сороводотельное письмо 2188 от 17.07.2017</t>
  </si>
  <si>
    <t>Договор передан юристам для согласовния и отправки 11.05.2017. Проект договора отправлен заявителю письмом 1403 от 17.05.2017. вх. 957 от 27.06.2017 от Адм. Бел. района о направ. Договора</t>
  </si>
  <si>
    <t xml:space="preserve">Тимофеев Илья Иванович </t>
  </si>
  <si>
    <t>пер. Кедровый, 5, кадастровый номер земельного участка 86:05:0103044:27</t>
  </si>
  <si>
    <t>Письмо от заявителя о проверке выполнения ТУ от 12.05.2017</t>
  </si>
  <si>
    <t>фид. №1 ТП-10/0,4 кВ №11-3122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</si>
  <si>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</si>
  <si>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</si>
  <si>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</si>
  <si>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</si>
  <si>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Отколонена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</si>
  <si>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</si>
  <si>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</si>
  <si>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</si>
  <si>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</si>
  <si>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</si>
  <si>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</si>
  <si>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</si>
  <si>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</si>
  <si>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</si>
  <si>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</si>
  <si>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>ХМР-16.17</t>
  </si>
  <si>
    <t xml:space="preserve">Номер заявки </t>
  </si>
  <si>
    <t>Категория электроснабжения</t>
  </si>
  <si>
    <t>Первичное направление заявки</t>
  </si>
  <si>
    <t>Док-ты в скане (заявка+документы)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</si>
  <si>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</si>
  <si>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</si>
  <si>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</si>
  <si>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</si>
  <si>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Номер договора</t>
  </si>
  <si>
    <t>Скан договора ТП</t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</si>
  <si>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3343 от 29.12.16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</si>
  <si>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3245 от 21.12.16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</si>
  <si>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3277 от 23.12.16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</si>
  <si>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3276 от 23.12.16 в АО "ЮРЭСК" от АО "Компания ЮГ" </t>
    </r>
  </si>
  <si>
    <r>
      <t xml:space="preserve">На согласовании у юристов с 28.02.17. </t>
    </r>
    <r>
      <rPr>
        <sz val="9"/>
        <rFont val="Times New Roman"/>
        <family val="1"/>
        <charset val="204"/>
      </rPr>
      <t>СОГЛАСОВАННО</t>
    </r>
  </si>
  <si>
    <t>Соглас. мощности от ПТО</t>
  </si>
  <si>
    <t>Соглас. юристов</t>
  </si>
  <si>
    <t>Примечание по заявке ТП</t>
  </si>
  <si>
    <t>Средства перечисленные в АО "Юграэнерго"</t>
  </si>
  <si>
    <t>Факт затрат (при строительстве), без НДС</t>
  </si>
  <si>
    <t>Статус договора</t>
  </si>
  <si>
    <t>Необход. строит-ва</t>
  </si>
  <si>
    <t>Объём строит-ва по ТП</t>
  </si>
  <si>
    <t>Наимен. ф. 6(10)/0,4 кВ</t>
  </si>
  <si>
    <t>Стройка (без учета НДС)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</si>
  <si>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</si>
  <si>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</si>
  <si>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</si>
  <si>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</si>
  <si>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</si>
  <si>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</si>
  <si>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</si>
  <si>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</si>
  <si>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</si>
  <si>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</si>
  <si>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</si>
  <si>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Наличие ТТ</t>
  </si>
  <si>
    <t>Дата запроса ТТ у сервисных организаций</t>
  </si>
  <si>
    <t>Срок предоставления (черным если уже прислали)</t>
  </si>
  <si>
    <t>Дата получения заявителем проекта договора</t>
  </si>
  <si>
    <t xml:space="preserve">Дата направления ТУ на выполнение мероприятий </t>
  </si>
  <si>
    <t>Дата направления оригинала договора в бухгалтерию</t>
  </si>
  <si>
    <t>Срок выполнения мероприятий по договору (15 дней, 4 месяца, 6 месяцев, 1 год, 2 года)</t>
  </si>
  <si>
    <t>Дата выполнения мероприятий по договору (предполагаемая)</t>
  </si>
  <si>
    <t>Соглаш. о расторжении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</si>
  <si>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</si>
  <si>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</si>
  <si>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</si>
  <si>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</si>
  <si>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</si>
  <si>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</si>
  <si>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</si>
  <si>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</si>
  <si>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</si>
  <si>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1. Не подтверждено право проведения проектных работ (отсутствует копия СРО). 2. В общих указаниях отсутствует ссылка на выданные технические условия (лист 1 наружное электроснабжение пункт 3, пункт 5). 3. Точка присоединения энергопринимающих устройств указана неверно (лист 1 наружное электроснабжение, лист 4 наружное электроснабжение). 4. Также необходимо прописать какими приборами учета осуществляется коммерческий учет электрической энергии (марка прибора учета, заводской номер, где установлены). 5. На однолинейной схеме не указаны тип и номинал автоматов (лист 2 наружное электроснабжение). 6. Необходимо указать как будет распределяться нагрузка по вводам, чтобы убедиться в правильности выбранных номиналов автоматов (лист 2 наружное электроснабжение).</t>
  </si>
  <si>
    <r>
      <rPr>
        <sz val="9"/>
        <color rgb="FFFF0000"/>
        <rFont val="Times New Roman"/>
        <family val="1"/>
        <charset val="204"/>
      </rPr>
      <t>СОГЛАСОВАН</t>
    </r>
    <r>
      <rPr>
        <sz val="9"/>
        <color theme="1"/>
        <rFont val="Times New Roman"/>
        <family val="1"/>
        <charset val="204"/>
      </rPr>
      <t>. Письмо заявителю 1573 от 30.05.2017</t>
    </r>
  </si>
  <si>
    <r>
      <t xml:space="preserve">Соглашение о смене стороны от 01.11.16, направлено письмом №2904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</si>
  <si>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t>По готовности договора перезвонить Заявителю, заберут сами.</t>
  </si>
  <si>
    <t>ТП-5, ф. №1, ближайшая опора</t>
  </si>
  <si>
    <t>ТП-4, ф. №2, оп. №9</t>
  </si>
  <si>
    <t>ТП-5, ф. №2, ближайшая опора</t>
  </si>
  <si>
    <t>ТП-5, ф. №3, ближайшая опора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</si>
  <si>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</si>
  <si>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</si>
  <si>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</si>
  <si>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</si>
  <si>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Исх. №2459 от 09.08.2017</t>
  </si>
  <si>
    <t>Предоставили по эл. почте 10.08.2017</t>
  </si>
  <si>
    <t>ДЭС Кирпичный</t>
  </si>
  <si>
    <t>ТП-10/0,4 кВ №5, ф. №1, оп. №4</t>
  </si>
  <si>
    <t>Исх. 2458 от 09.08.2017</t>
  </si>
  <si>
    <t>Запросили по эл. почте у Заявителя 09.08.2017</t>
  </si>
  <si>
    <t>ТП-3, ф. №1, оп. №23</t>
  </si>
  <si>
    <t>Предоставили по эл. почте 09.08.2017</t>
  </si>
  <si>
    <t>Пришли вместе с заявкой по эл. почте</t>
  </si>
  <si>
    <t>ТП-6, ф. №2, оп. №12</t>
  </si>
  <si>
    <t>Предоставили по эл. почте 14.08.2017</t>
  </si>
  <si>
    <t>Письмо о проверке выполнения ТУ от 27.03.17. Письмо 893 от 03.04.17 в ЮТЭК-Березово о проверке выполнения ТУ. Повторное письмо о проверке выполнения ТУ от 10.07.2017. Повторное письмо в ЮЭК-Березово о проверке выполнения ТУ 2255 от 09.08.2017</t>
  </si>
  <si>
    <t>Письмо от заявителя о проверке выполнения ТУ от 09.06.2017. Письмо в ЮТЭК-ХМР о проверке вып. ТУ 2457 от 09.08.2017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</si>
  <si>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</si>
  <si>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</si>
  <si>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</si>
  <si>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</si>
  <si>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ТП-10/0,4 кВ №11-3112, ВЛ-0,4 кВ №1, оп. №3</t>
  </si>
  <si>
    <t>Указаны в договоре ТП</t>
  </si>
  <si>
    <t>БР-874.16</t>
  </si>
  <si>
    <t>Перезвонить, сами заберут</t>
  </si>
  <si>
    <t>ХМР-21.17</t>
  </si>
  <si>
    <t>ДЭС, ф. №1, оп. №27</t>
  </si>
  <si>
    <t>БР-20.17</t>
  </si>
  <si>
    <t>БР-21.17</t>
  </si>
  <si>
    <t>БР-22.17</t>
  </si>
  <si>
    <t>БР-23.17</t>
  </si>
  <si>
    <t>БР-24.17</t>
  </si>
  <si>
    <t>БР-25.17</t>
  </si>
  <si>
    <t>ХМР-22.17</t>
  </si>
  <si>
    <t>Направлено юристами на согласование и отправку 29.08.2017 в Тезисе, задача №ТМ-00720</t>
  </si>
  <si>
    <t>Детский сад на 60 мест в с. Саранпауль</t>
  </si>
  <si>
    <t>пер. Ольховый, 7, кадастровый номер земельного участка 86:05:0103047:41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</si>
  <si>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</si>
  <si>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</si>
  <si>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</si>
  <si>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</si>
  <si>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</si>
  <si>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</si>
  <si>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</si>
  <si>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</si>
  <si>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</si>
  <si>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</si>
  <si>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</si>
  <si>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 xml:space="preserve">исх. №2696 от 30.08.2017 </t>
  </si>
  <si>
    <t>Предоставили по эл. почте 31.08.2017</t>
  </si>
  <si>
    <t>ТП №11-3115, ф. №4, оп. №1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</si>
  <si>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</si>
  <si>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</si>
  <si>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</si>
  <si>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ТП-3 (18-5047), ф. №1, оп. №7</t>
  </si>
  <si>
    <t>Заберут договор ТП нарочно. По готовности перезвонить.</t>
  </si>
  <si>
    <t>01.09.2017 по тел. в ПТО ХМР.</t>
  </si>
  <si>
    <t>Предоставили 01.09.2017</t>
  </si>
  <si>
    <t>Заявка увеличена до 15 кВт (согласовано телефонограммой с Заявителем).</t>
  </si>
  <si>
    <t>БР-12.17</t>
  </si>
  <si>
    <t>Виктор Денисов, +7 904 884 21 12, denisov-vm@ural.rt.ru, п.Березово, ул. Ленина, д. 23А, индекс 628140</t>
  </si>
  <si>
    <t>Платежное поручение №142257 от 31.07.2017</t>
  </si>
  <si>
    <t>Документ/дата перевода денежных средств</t>
  </si>
  <si>
    <t>ХМР-15.17</t>
  </si>
  <si>
    <t>Подписанный скан договора направлен эл. почтой от юристов 17.08.2017</t>
  </si>
  <si>
    <t>Белых Евгений Леонидович, +79088805438, п. Кедровый, ул. Энтузиастов, д. 12, кв. 2, индекс 628544</t>
  </si>
  <si>
    <t>Чек-ордер от 08.08.2017</t>
  </si>
  <si>
    <t>Заявление о проверке выполнения ТУ от 27.07.2017 и 11.09.2017</t>
  </si>
  <si>
    <t>ближайшая опора ВЛ-0,4 кВ фид. №3, ТП-10/0,4 кВ №4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</si>
  <si>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</si>
  <si>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</si>
  <si>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</si>
  <si>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Кассовый ордер №11102869 от 30.08.2017</t>
  </si>
  <si>
    <t>Чек ордер от 19.07.2016</t>
  </si>
  <si>
    <t>Заяление о проверке выполнения ТУ от 04.09.2017</t>
  </si>
  <si>
    <t>Письмо исх. №15.01-01-1058 от 14.09.2017 об аннулирование договора №БР-18.17</t>
  </si>
  <si>
    <t>ТП-3, ф. №2, оп. №39</t>
  </si>
  <si>
    <t>Коголь Римма Фёдоровна</t>
  </si>
  <si>
    <t>ул. Набережная, д. 25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</si>
  <si>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</si>
  <si>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Предоставлено 14.09.2017</t>
  </si>
  <si>
    <t>14.09.2017 по тел. в ЮТЭК-ХМР и Заявителю (старый договор по ТП)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</si>
  <si>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</si>
  <si>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</si>
  <si>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</si>
  <si>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14.09.2017 по тел. в ПТО ЮТЭК-ХМР</t>
  </si>
  <si>
    <t>ближайшая опора ВЛ-0,4 кВ, ф. №3, ТП №4</t>
  </si>
  <si>
    <t>Мишуринский Вячеслав Леонидович, 89088810276, п. Кедровый, ул. Механизаторов, д. 14, кв. 13, индекс 628544</t>
  </si>
  <si>
    <t>ТП-5, ф. №1, оп. №57</t>
  </si>
  <si>
    <t>БР-888.16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</si>
  <si>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</si>
  <si>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</si>
  <si>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Предоставлено 08.09.2017</t>
  </si>
  <si>
    <t>ТП №11-3122, ф. 1 ВЛ-0,4 кВ, оп. №34</t>
  </si>
  <si>
    <t>Валиуллина Неля Расиховна</t>
  </si>
  <si>
    <t>ул. Отдаленная, 4, кадастровый номер земельного участка 86:05:0000000:6422</t>
  </si>
  <si>
    <t>Предоставили 08.09.2017 вместе с заявкой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</si>
  <si>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</si>
  <si>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</si>
  <si>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</si>
  <si>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</si>
  <si>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</si>
  <si>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14.09.2017 у ОДС АО "ЮграЭнерго"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</si>
  <si>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</si>
  <si>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</si>
  <si>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</si>
  <si>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</si>
  <si>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</si>
  <si>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БР-26.17</t>
  </si>
  <si>
    <t>ХМР-23.17</t>
  </si>
  <si>
    <t>Не предоставили.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</si>
  <si>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</si>
  <si>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</si>
  <si>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Предоставл. 15.09.2017</t>
  </si>
  <si>
    <t>ТП-1002, ВЛ-0,4 кВ ф. "Центральная", оп. №20</t>
  </si>
  <si>
    <t>Предоставлено 07.09.2017</t>
  </si>
  <si>
    <t>БР-27.17</t>
  </si>
  <si>
    <t>ХМР-24.17</t>
  </si>
  <si>
    <t>ХМР-25.17</t>
  </si>
  <si>
    <t>ВРУ-0,22 кВ жилого дома</t>
  </si>
  <si>
    <t>ХМР-26.17</t>
  </si>
  <si>
    <t>БР-28.17</t>
  </si>
  <si>
    <t>КР-1.17</t>
  </si>
  <si>
    <t>КР-2.17</t>
  </si>
  <si>
    <t>КР-3.17</t>
  </si>
  <si>
    <t>ВРУ-0,22 кВ строительной площадки жилого дома</t>
  </si>
  <si>
    <t>ТП-1004, ф. "Сосновая", оп. №14</t>
  </si>
  <si>
    <t>ТП-1002, ВЛ-0,4 кВ ф. "Школьная", оп. №8</t>
  </si>
  <si>
    <t>ВРУ-0,4 кВ 8-ми квартирного жилого дома</t>
  </si>
  <si>
    <t>ТП-5, ф. №1, оп. №11</t>
  </si>
  <si>
    <t>Запрос в сетевую о проверке выполнения ТУ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</si>
  <si>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</si>
  <si>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Письмо исх. 2822 от 18.09.2017 МУП Березовонефтепродукт об отсутствии правоустанавливающих документов (склад ГСМ Саранпауль) направлено эл. почтой 18.09.2017</t>
  </si>
  <si>
    <t>Письмо исх. 2821 от 18.09.2017 в ЮТЭК-Березово о проверке выполнения ТУ Саранпауль, Ломакина Светлана Тихоновна</t>
  </si>
  <si>
    <t>Проект договора передан заявителю письмом 2157 от 14.07.2017</t>
  </si>
  <si>
    <t>Договор подготовлен 15.09.2017. Направлено юристам 18.09.2017 в тезисе, задача № ТМ-01560.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</si>
  <si>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</si>
  <si>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</si>
  <si>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</si>
  <si>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</si>
  <si>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ТП-3, ф. №3, оп. №10</t>
  </si>
  <si>
    <t>19.09.2017 телефоном</t>
  </si>
  <si>
    <t>Предоставили 19.09.2017 (телефоном)</t>
  </si>
  <si>
    <t>ХМР-28.17</t>
  </si>
  <si>
    <t>Заявитель не смог определиться с необходимой мощностью и классом напряжения. Уточнено с эл. монтёром д. Согом.</t>
  </si>
  <si>
    <t>Договор подготовлен 19.09.2017. Направлено на сопровождение в юр. отдел по тезису №TM-01657 от 19.09.2017</t>
  </si>
  <si>
    <t>Заявление от 20.07.2017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</si>
  <si>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</si>
  <si>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</si>
  <si>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</si>
  <si>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</si>
  <si>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ХМР-29.17</t>
  </si>
  <si>
    <t xml:space="preserve">Договор подготовлен 20.09.2017. </t>
  </si>
  <si>
    <t>Предоставил ЮТЭК-ХМР 20.09.2017 совместно с заявкой.</t>
  </si>
  <si>
    <t>ТП №8, ф. №1, оп. №19</t>
  </si>
  <si>
    <t>Шадрина Мария Георгиевна</t>
  </si>
  <si>
    <t>БР-11.17</t>
  </si>
  <si>
    <t>Кордонов Сергей Евгеньевич, 89527000903, Оксана Кордонова oksana.kordonova@yandex.ru</t>
  </si>
  <si>
    <t>Чек-ордер от 15.09.2017</t>
  </si>
  <si>
    <t>ТП-10/0,4 кВ №11-3127, ф. №4, оп. №5</t>
  </si>
  <si>
    <t>ДС №1 от 22.09.2017 и изенённые ТУ подготовлены 22.09.2017 г. (по обращению Заявителя).</t>
  </si>
  <si>
    <t>2820 от 18.09.2017 в ЮТЭК-ХМР о проверки выполнения ТУ Белых Е.Л. п. Кедровый</t>
  </si>
  <si>
    <t>исх. №2850 от 21.09.2017</t>
  </si>
  <si>
    <t>Чек-ордер от 12.09.2017</t>
  </si>
  <si>
    <t>Договор и соглашения о смене сторон подписаны 22.09.2017</t>
  </si>
  <si>
    <t>Заберут нарочно.</t>
  </si>
  <si>
    <t>Чек-ордер от 26.09.2017 г.</t>
  </si>
  <si>
    <t>Заявление от 27.09.2017 г.</t>
  </si>
  <si>
    <t>Письмо исх. №0506/05/6120-17 от 26.09.2107 г.</t>
  </si>
  <si>
    <t>Загваздин Матвей Дмитриевич, mz-bsme@yandex.ru, 8-3467-394368,  Ханты-Мансийск, ул. Калинина, д. 40, блок "Д"</t>
  </si>
  <si>
    <t>Письмо исх. №1743 от 27.09.2017 о проверки выполнения ТУ</t>
  </si>
  <si>
    <t>Квитанция оплаты от 28.09.2017</t>
  </si>
  <si>
    <t>Заявление о проверки выполнения ТУ от 28.09.2017</t>
  </si>
  <si>
    <t>Письмо от заявителя о проверке выполнения ТУ от 19.07.2017. Письмо в ЮТЭК-ХМР о проверке вып. ТУ 2456 от 09.08.2017. Акты переданы с сопроводительным письмом в приёмную на отправку заказным письмом 19.09.2017</t>
  </si>
  <si>
    <t>Квитанция от 19.07.2017</t>
  </si>
  <si>
    <t>исх. №2918 от 28.09.2017 г.</t>
  </si>
  <si>
    <t>исх. №2919 от 28.09.2017 г. о проверке вып. ТУ</t>
  </si>
  <si>
    <t>22.09.2017 поступил новый запрос по заключенному договору связанный с увеличением мощности и уровнем напряжения. Подписанное ДС и новая редакция ТУ направлена в юр. Отдел для сопровождения в тезисе №ТМ-01981 от 28.09.2017</t>
  </si>
  <si>
    <t>исх. №2924 от 29.09.2017 о проверке вып. ТУ</t>
  </si>
  <si>
    <t>БР-29.17</t>
  </si>
  <si>
    <t>Направлено в Тезисе (начальнику РЭС через Павлова), №ТМ-02033 от 02.10.2017 г.</t>
  </si>
  <si>
    <t>ВЛ-6 кВ - 1,37 км.; 2КТПН-400/10/0,4 кВ; 4КЛ-0,08 км;</t>
  </si>
  <si>
    <t>Ниязова В.В. 8-34674-22051, 21751, индекс 628140, пгт. Березово, ул. Первомайская, 10, uks_berezovo@mail.ru</t>
  </si>
  <si>
    <t>1. яч. №16 ВЛ-10 кВ ф. "СПГ, Щекурья" ЗРУ-10 кВ РП №11-3146. 2. оп. №48 сущ. ТП</t>
  </si>
  <si>
    <t>Швецов Александр Николаевич, 89505015665, п. Кедровый, ул. Старая Набережная, д. 14, кв. 10, индекс 628544, Nexus71182@mail.ru</t>
  </si>
  <si>
    <t>Квитанция оплаты от 03.10.2017</t>
  </si>
  <si>
    <t>Телефоном 03.10.2017 г.</t>
  </si>
  <si>
    <t>Договор подготовлен 15.09.2017. Направлено юристам 18.09.2017 в тезисе, задача № ТМ-01560. Договор подписан авансом (сканом) от заявителя.</t>
  </si>
  <si>
    <t>Заявление от 03.10.2017 г.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</si>
  <si>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</si>
  <si>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</si>
  <si>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</si>
  <si>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</si>
  <si>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ТП №6, ф. №1, оп. №7</t>
  </si>
  <si>
    <t>Данная заявка выполнена силами ОАО "ЮТЭК-ХМР". (ответственность АО "Юграэнерго" не несёт). Заявка аннулирована.</t>
  </si>
  <si>
    <t>04.10.2017 по телефону с монтёром ХМР.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</si>
  <si>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</si>
  <si>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</si>
  <si>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У нач. РЭС 04.10.2017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</si>
  <si>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</si>
  <si>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исх. 2976 от 05.10.2017</t>
  </si>
  <si>
    <t>Заявление о пров. вып. ТУ от 04.10.2017</t>
  </si>
  <si>
    <t>исх. 2971 от 05.10.2017 в ЮТЭК-ХМР</t>
  </si>
  <si>
    <t>Договор подготовлен 15.09.2017. Направлено юристам 18.09.2017 в тезисе, задача № ТМ-01560. Прибор учёта ЭЭ: NP-73E.2-12-1 зав. №04508030</t>
  </si>
  <si>
    <t>2456 от 09.08.2017 в ЮТЭК-ХМР</t>
  </si>
  <si>
    <t>Чек-ордер от 21.09.2017</t>
  </si>
  <si>
    <t>Телефоном 18.09.2017</t>
  </si>
  <si>
    <t>ф. "ул. Центральная", оп. №9</t>
  </si>
  <si>
    <t>Оригиналы актов переданы в приёмную с сопроводит. письмом 06.10.2017 г. для отправки почтой.</t>
  </si>
  <si>
    <t>БЛ-9.17</t>
  </si>
  <si>
    <t>Предоставили 06.10.2017 (эл. монтёр Ванзевата)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</si>
  <si>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</si>
  <si>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</si>
  <si>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Квитанция оплаты от 12.10.2017</t>
  </si>
  <si>
    <t>Письмо от заявителя о проверке выаолнения от 15.03.17.</t>
  </si>
  <si>
    <t>Письмо 892 от 03.04.17 в ЮТЭК-Березово о проверке выполнения ТУ</t>
  </si>
  <si>
    <t>не поступала</t>
  </si>
  <si>
    <t>ближайшая опора (№5.3) ВЛ-0,4 кВ фид. "Пождепо"</t>
  </si>
  <si>
    <t>Составлено ДС №2 в виду того, что ранее участок необходимой линии был построен силами АО "ЮРЭСК" в 2016 г. и передан в собственность по договору мены в АО "Юграэнерго". Цена договора уменьшена со 176 454,01 руб. до 550 руб.</t>
  </si>
  <si>
    <t>ХМР-14.17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</si>
  <si>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</si>
  <si>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</si>
  <si>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Квитанция оплаты от 13.10.2017</t>
  </si>
  <si>
    <t>Договор подготовлен 15.09.2017. Направлено юристам 18.09.2017 в тезисе, задача № ТМ-01560. Скан подписанной последней страницы договора предоставила администрация д. Шугур по эл. почте.</t>
  </si>
  <si>
    <t>Кондинский район</t>
  </si>
  <si>
    <t>Телефоном от администрации д. Шугур, 13.10.2017</t>
  </si>
  <si>
    <t>Подтвердил эл. монтёр 13.10.2017 г. по телефону</t>
  </si>
  <si>
    <t>Акты переданы Заявителю сопроводительным письмом в приёмную 17.10.2017</t>
  </si>
  <si>
    <t>Отправлены почтой через приёмную 17.10.2017</t>
  </si>
  <si>
    <t>Переданы нарочно Заявителю.</t>
  </si>
  <si>
    <t>Переданы в приёмную сопроводительным письмом 17.10.2017</t>
  </si>
  <si>
    <t>Получены нарочно 17.10.2017</t>
  </si>
  <si>
    <t>ВРУ-0,22 кВ летней кухни</t>
  </si>
  <si>
    <t>ул. Старая Набережная, д. 13, кв. 1, кадастровый номер земельного участка 86:02:0301002:368</t>
  </si>
  <si>
    <t>Телефоном 19.10.2017 в АО "ЮТЭК-ХМР"</t>
  </si>
  <si>
    <t>Договор заберут нарочно. Счётчик учёта ЭЭ уже приобретён (2-ух тарифный однофазный), необходимо запросить тип и зав. №.</t>
  </si>
  <si>
    <t>ХМР-30.17</t>
  </si>
  <si>
    <t>ТП-5 (18-5033), ф. №4, оп. №51</t>
  </si>
  <si>
    <t>Предоставили телефоном 19.10.2017</t>
  </si>
  <si>
    <t>Переданы в приёмную сопроводит. Письмом 20.10.2017</t>
  </si>
  <si>
    <t>Платежное поручение №67 от 28.07.2017</t>
  </si>
  <si>
    <t>Направлено исх. 2955 от 03.10.2017 г. в АО "ЮРЭСК" запрос информации по построенной ВЛ в рамкахТОиТР. Направлено письмо исх. №3179 от 25.10.2017 в ЮТЭК-Кода о проверке вып. ТУ</t>
  </si>
  <si>
    <t>Письмо №06-10-178 от 24.10.2017 о пров. вып. ТУ</t>
  </si>
  <si>
    <t>Специалист УКС - Лисин Дмитрий Владимирович, 8-929-245-58-59, 8(34670)62-147, LisinDV@admbel.ru</t>
  </si>
  <si>
    <t>На начальника РЭС (задача в тезисе №ТМ-03095 от 25.10.2017 г.)</t>
  </si>
  <si>
    <t>БР-17.17</t>
  </si>
  <si>
    <t>Петров Константин Павлович, 89003941262, 89505009474, индекс 624480, Свердловская обл., г. Североуральск, ул. Ленина, д. 42, кв. 2</t>
  </si>
  <si>
    <t>Заявление о пров. вып. ТУ от 25.10.2017</t>
  </si>
  <si>
    <t>Филиппов Анатолий Николаевич</t>
  </si>
  <si>
    <t>ул. Западная, д. 2, кадастровый номер земельного участка 86:05:0103052</t>
  </si>
  <si>
    <t>Предоставили вместе с заявкой.</t>
  </si>
  <si>
    <t>ТП 11-3130 (ТП 20), ф. №2, оп. №1</t>
  </si>
  <si>
    <t>БР-30.17</t>
  </si>
  <si>
    <t>Чек оплаты №800141 от 25.10.2017</t>
  </si>
  <si>
    <t>исх. №3195 от 26.10.2017 в ЮТЭК-Березово о пров. вып. ТУ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</si>
  <si>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</si>
  <si>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</si>
  <si>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</si>
  <si>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БР-31.17</t>
  </si>
  <si>
    <t>Байков Александр Дмитриевич, 89048842719, ooo.lana@mail.ru, индекс 628140, ХМАО-Югра, Березовский р-н, пгт. Березово, пер. Совхозный, д. 2</t>
  </si>
  <si>
    <t xml:space="preserve">27.10.2017 по тел. у нач. участка Бешкильцева А.А. </t>
  </si>
  <si>
    <t>Предоставлено телефоном 27.10.2017</t>
  </si>
  <si>
    <t>Договор  расторгнут 27.10.2017</t>
  </si>
  <si>
    <t>ТП 11-3130 (ТП 20), ф. №2 "ул. Западная", оп. №6</t>
  </si>
  <si>
    <t>Будет установлен прибор учёта ЭЭ: Матрица NP523.20D зав. №1711106</t>
  </si>
  <si>
    <t>Планируют присоединятся в марте 2018 г.</t>
  </si>
  <si>
    <t>Акты направлены сопровод. письмом 31.10.2017</t>
  </si>
  <si>
    <t>01.10..2017</t>
  </si>
  <si>
    <t>Заявление об изм. класса напряж. от 30.10.2017</t>
  </si>
  <si>
    <t xml:space="preserve">Акты направлены письмом №3283 от 01.11.2017 </t>
  </si>
  <si>
    <t>исх.246 от 01.11.2017 о пров. вып. ТУ</t>
  </si>
  <si>
    <t>Начальнику РЭС по эл. почте 02.11.2017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</si>
  <si>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</si>
  <si>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</si>
  <si>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</si>
  <si>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</si>
  <si>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</si>
  <si>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Ждём подписанные оригиналы актов от Заявителя.</t>
  </si>
  <si>
    <t>Телефоном от 08.11.2017 г.</t>
  </si>
  <si>
    <t>Начальнику РЭС, задача в тезисе №TM-03677 от 08.11.2017 г. (срок до 10.11.2017 г.)</t>
  </si>
  <si>
    <t>Договор подготовлен 15.09.2017. Договор вернулся 09.11.2017 г. (дата установлена Заявителя)</t>
  </si>
  <si>
    <t>Исх. №2082 от 09.11.2017 г.</t>
  </si>
  <si>
    <t>Начальнику РЭС, задача в тезисе №ТМ03819 от 10.11.2017 г.</t>
  </si>
  <si>
    <t>Исх. №3373 от 10.11.2017 г. АО КИТЕЖ об отсутствии возможности ТП</t>
  </si>
  <si>
    <t>Письмо №317 от 07.11.2017 о пров. вып. ТУ</t>
  </si>
  <si>
    <t>Начальнику РЭС, задача в тезисе №ТМ-04348 от 22.11.2017</t>
  </si>
  <si>
    <t>Договор подготовлен 27.10.2017 г. Передан сопроводит. письмом в приёмную 31.10.2017 г. Подписан Заявителем 31.10.2017 (эл. почтой). Фактически вернулся 28.11.2017 г.</t>
  </si>
  <si>
    <t>Парфиненко Сергей Васильевич</t>
  </si>
  <si>
    <t>ул. Южная, д. 9, кадастровый номер земельного участка 86:02:1101001:561</t>
  </si>
  <si>
    <t>ТП-3, ф. №3, оп. №39</t>
  </si>
  <si>
    <t>28.11.2017 ЮТЭК-ХМР вместе с заявкой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</si>
  <si>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</si>
  <si>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ХМР-31.17</t>
  </si>
  <si>
    <t>Договор передан нарочно.</t>
  </si>
  <si>
    <t>Прибор учёта ЭЭ:</t>
  </si>
  <si>
    <t>кв. 1: ЦЭ6807Б, №139461; кв. 2: ЦЭ6807Б, №139458; кв. 3: ЦЭ6807Б, №139159</t>
  </si>
  <si>
    <t>Рядом стоящая ТП мощностью на 160 кВА перегружена. Реконструкцию ТП планируется осуществить зимою 2017-2018 гг.</t>
  </si>
  <si>
    <t>оп. №36, фид. №1, ТП-10/0,4 кВ №11-3134</t>
  </si>
  <si>
    <t>Телефоном 30.11.2017</t>
  </si>
  <si>
    <t>Начальнику РЭС 30.11.2017 (устно)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</si>
  <si>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</si>
  <si>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</si>
  <si>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</si>
  <si>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Чек ордер от 01.12.2017</t>
  </si>
  <si>
    <t>оп. №7, ф. №2, ТП №18-5043</t>
  </si>
  <si>
    <t>СТЭБ-04Н/1-80 ДР №020362</t>
  </si>
  <si>
    <t>Договор исполнен силами АО "ЮРЭСК" 31.10.2016 г.</t>
  </si>
  <si>
    <t>Соглашение о смене стороны от 01.11.16, направлено письмом №2849 от 17.11.16. Ориентировочная дата ввода объекта - июнь/июль 2018 г.</t>
  </si>
  <si>
    <t>Чек-ордер от 06.12.2017</t>
  </si>
  <si>
    <t>Прислали подписанные копии актов.</t>
  </si>
  <si>
    <t>04.08.2017 / 15.12.2017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</si>
  <si>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</si>
  <si>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</si>
  <si>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</si>
  <si>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ТП-2 (18-5030), ф. №3, оп. №17</t>
  </si>
  <si>
    <t>ХМР-32.17</t>
  </si>
  <si>
    <t>Передано в приёмную для отправки 19.12.2017</t>
  </si>
  <si>
    <t>Чек оплаты от 20.12.2017</t>
  </si>
  <si>
    <t>Заявление о пров. вып. ТУ от 20.12.2017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</si>
  <si>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</si>
  <si>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Письмо №3851 от 21.12.17 о пров. вып. ТУ</t>
  </si>
  <si>
    <t>АГАТ 2-42 зав. №882821</t>
  </si>
  <si>
    <t>ВРУ-0,22 кВ гаража</t>
  </si>
  <si>
    <t>Письмо от заявителя о проверке выполнения ТУ от 22.03.2017</t>
  </si>
  <si>
    <t>1093 от 19.04.17 в ЮТЭК-Березово о проверке выполнения ТУ (проигнорировано).</t>
  </si>
  <si>
    <t>Начальнику РЭС задача в Тезисе №ТМ-06265 от 25.12.2017</t>
  </si>
  <si>
    <t>NP523, №3865507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</si>
  <si>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</si>
  <si>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оп. №18, ф. №5, ТП 11-3139 (ТП-2)</t>
  </si>
  <si>
    <t>БР-1.18</t>
  </si>
  <si>
    <t>ул. Геологов, д. 15, кадастровый номер земельного участка 86:05:0405001:15</t>
  </si>
  <si>
    <t>Договор с сопроводит. письмом подготовлен передан на отправку 15.01.2018</t>
  </si>
  <si>
    <t>Хозумов Федор Дмитриевич</t>
  </si>
  <si>
    <t>ул. Полевая, д. 1а, кадастровый номер земельного участка 86:05:0103043:27</t>
  </si>
  <si>
    <t>ТП 11-3127 (ТП-12), ф. №3, оп. №36</t>
  </si>
  <si>
    <t>Предоставлено вместо с заявкой</t>
  </si>
  <si>
    <t>Филиппова Вера Васильевна</t>
  </si>
  <si>
    <t>ул. Собянина, д. 52, кадастровый номер земельного участка 86:05:0103049:1</t>
  </si>
  <si>
    <t>ТП 11-3115 (ТП-3), ф. №2, оп. №32</t>
  </si>
  <si>
    <t>БР-2.18</t>
  </si>
  <si>
    <t>БР-3.18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</si>
  <si>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</si>
  <si>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</si>
  <si>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Договор отправлен 17.01.2018 эл. почтой и сопроводит. с заказным письмом.</t>
  </si>
  <si>
    <t>Заявление о пров. ТУ от 17.01.2018</t>
  </si>
  <si>
    <t>Инженеру РЭС, задача в тезисе №TM-07012 от 18.01.2018</t>
  </si>
  <si>
    <t>Квитанция оплаты от 18.01.2018</t>
  </si>
  <si>
    <t>Акты переданы с сопроводительным письмом в приёмную 22.01.2018</t>
  </si>
  <si>
    <t>Квитанция оплаты от 23.01.2018</t>
  </si>
  <si>
    <t>NP-523.20D зав. №02408591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</si>
  <si>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</si>
  <si>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</si>
  <si>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</si>
  <si>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</si>
  <si>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</si>
  <si>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</si>
  <si>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опора №24</t>
  </si>
  <si>
    <t>ВЛ-0,4 кВ (82 м. СИП2-3х35, 3 опоры) от оп. №24 до границ ЗУ</t>
  </si>
  <si>
    <t>КУ ХМАО-Югры Бюро судебно-медицинской экспертизы</t>
  </si>
  <si>
    <t>БР-4.18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</si>
  <si>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</si>
  <si>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</si>
  <si>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КТП 11-3136 (ТП-3) 1х400 кВА, ф. №8, оп. №38</t>
  </si>
  <si>
    <t>ф. №1 "Посёлок", оп. №45</t>
  </si>
  <si>
    <t>ф. №1 "Посёлок", оп. №57 (58)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</si>
  <si>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</si>
  <si>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</si>
  <si>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</si>
  <si>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БР-5.18</t>
  </si>
  <si>
    <t>ул. Клубная, д. 11, кадастровый номер земельного участка 86:05:0103017:3</t>
  </si>
  <si>
    <t>КТП-7 (11-3120), ф. №3, оп. №11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</si>
  <si>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</si>
  <si>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</si>
  <si>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БР-6.18</t>
  </si>
  <si>
    <t>Терентьева Антонида Ивановна</t>
  </si>
  <si>
    <t>27.11.2017 (данные бухгалтерии)</t>
  </si>
  <si>
    <t>29.11.2017 (данные бухгалтерии)</t>
  </si>
  <si>
    <t>Данные бухгалтерии</t>
  </si>
  <si>
    <t>Данные бухгалтерии (переплата)</t>
  </si>
  <si>
    <t>06.07.2017 данные бухгалтерии</t>
  </si>
  <si>
    <t>12.09.2017 данные бухгалтерии</t>
  </si>
  <si>
    <t>23.06.2017 данные бухгалтерии</t>
  </si>
  <si>
    <t>28.02.2017 данные бухгалтерии</t>
  </si>
  <si>
    <t>31.03.2017 данные бухгалтерии</t>
  </si>
  <si>
    <t>БР-981.16</t>
  </si>
  <si>
    <t>28.04.2017 данные бухгалтерии</t>
  </si>
  <si>
    <t>ЮЛ</t>
  </si>
  <si>
    <t>Тип заявителя (юр./физ.,ИП)</t>
  </si>
  <si>
    <t>ФЛ</t>
  </si>
  <si>
    <t>ИП</t>
  </si>
  <si>
    <t>ООО Т2 Мобайл</t>
  </si>
  <si>
    <t>ТП-9 (18-5053), ф. №1, оп. №3</t>
  </si>
  <si>
    <t>20.02.2018 (устно)</t>
  </si>
  <si>
    <t>20.02.2018 (эл. почтой)</t>
  </si>
  <si>
    <t>ХМР-1.18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</si>
  <si>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</si>
  <si>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</si>
  <si>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</si>
  <si>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ДЭС Cаранпауль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</si>
  <si>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</si>
  <si>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</si>
  <si>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</si>
  <si>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ф. №1, оп. №1</t>
  </si>
  <si>
    <t>БЛ-1.18</t>
  </si>
  <si>
    <t>Акты отправлены заявителю письмом 818 от 28.03.17. Письмо №552 от 27.02.2018 о напр. Актов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</si>
  <si>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</si>
  <si>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</si>
  <si>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ближай опора ВЛ-0,4 кВ ф. "Мира" ТП-1005</t>
  </si>
  <si>
    <t>КР-1.18</t>
  </si>
  <si>
    <t>Чек оплаты от 28.02.2018</t>
  </si>
  <si>
    <t>Репин Владимир Валерьевич</t>
  </si>
  <si>
    <t>ул. Красноленинская, д. 6А, кадастровый номер земельного участка 86:02:0201001:456</t>
  </si>
  <si>
    <t>ТП-2 (18-5037), ф. №2, оп. №10</t>
  </si>
  <si>
    <t>ХМР-2.18</t>
  </si>
  <si>
    <t>Репин Владимир Валерьевич, +7 908 881 19 66, volodya.repin.79@mail.ru, индекс 628546, ХМАО-Югра, п. Красноленинский, ул. Красноленинская, д. 6А</t>
  </si>
  <si>
    <t>Письмо №672 от 07.03.2018 о напр. договора</t>
  </si>
  <si>
    <t>Фризоргер Елена Владимировна, +7 902 814 43 42, Erupsa@list.ru</t>
  </si>
  <si>
    <t>Чек оплаты от 13.03.2018</t>
  </si>
  <si>
    <t>Прасин Александр Владимирович</t>
  </si>
  <si>
    <t>Счетчик NP523.20D-1P1ALNI №1676241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</si>
  <si>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</si>
  <si>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</si>
  <si>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НВР-1.18</t>
  </si>
  <si>
    <t>Дом ранее был отключен в 2011 г. за неуплату ЭЭ. Прибор учёта остался на месте.</t>
  </si>
  <si>
    <t>КТПН-6/0,4 кВ №2 (630 кВА), ф. №4, оп. №45</t>
  </si>
  <si>
    <t>13.11.2017 (данные бухгалтерии). Квитанция оплаты от 13.11.2017 г.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</si>
  <si>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</si>
  <si>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</si>
  <si>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</si>
  <si>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ТП-3, ф. №2, оп. №27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</si>
  <si>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</si>
  <si>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ХМР-3.18</t>
  </si>
  <si>
    <t>ИП Берсенев Юрий Александрович</t>
  </si>
  <si>
    <t>NP-73E.1-11-1, зав. №04271142</t>
  </si>
  <si>
    <t>Срок окончания мероприятий ТП по договору:</t>
  </si>
  <si>
    <t>Фактическая дата реализации договора по актам</t>
  </si>
  <si>
    <t>Срок окончания действия ТУ:</t>
  </si>
  <si>
    <t>Заявление об измнении класса напряжения от 30.10.2017 г.</t>
  </si>
  <si>
    <t>Кол-во оставшихся дней для ТП</t>
  </si>
  <si>
    <t>Петров Олег Алексеевич +7 950 509 58 75, 8(34674)45346, 45753, petroleg68@mail.ru, индекс 628148, с. Саранпауль, ул. Ятринская, д. 8/2</t>
  </si>
  <si>
    <t>Заявление о пров. вып. ТУ от 21.03.2018</t>
  </si>
  <si>
    <t>Начальнику РЭС, задача в Тезисе №ТМ-10087 от 21.03.2018 (до 28.03.2018).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</si>
  <si>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</si>
  <si>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</si>
  <si>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</si>
  <si>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ХМР-4.18</t>
  </si>
  <si>
    <t>ТП-6 (18-5041), ф. №3, оп. №27</t>
  </si>
  <si>
    <t>Квитанция оплаты от 22.03.2018</t>
  </si>
  <si>
    <t>Письмо №958 от 23.03.2018 о напр. дог. №ХМР-4.18</t>
  </si>
  <si>
    <t>Квитанция оплаты от 26.03.2018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</si>
  <si>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</si>
  <si>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Письмо №260 от 31.01.2018 об отсутствии возможности ТП. Письмо №315 от 06.02.2018 г. о напр. договора</t>
  </si>
  <si>
    <t>Письмо №805 от 19.03.2018 о направ. дог. №ХМР-3.18. Договор передан и подписан нарочно 20.03.2018</t>
  </si>
  <si>
    <t>Письмо №30 от 20.03.2018 г. о расторжении договора.</t>
  </si>
  <si>
    <t>Капралов Владимир Владимирович, 37-50-18, dmh@hmrn.ru, 628520, ХМАО-Югра, Ханты-Мансийский район, п. Горноправдинск, ул. Петелина, д. 2А</t>
  </si>
  <si>
    <t>Заявление о продлении срока договора от 13.03.2018. Письмо №1054 от 30.03.2018 о направ. ДС №1 к дог. №БР-28.17.</t>
  </si>
  <si>
    <t>Письмо №30 от 20.03.2018 о расторжении договора ТП. Письмо №1055 от 30.03.2018 о напр. согл. о расторж. догов. №ХМР-630.16.</t>
  </si>
  <si>
    <t>Письмо №1057 от 30.03.2018 о направ. ДС №1.</t>
  </si>
  <si>
    <t>Договор подготовлен 02.10.2017 г. Передан на подпись рук-ву 03.10.2017 г. СЗ о мероприятиях ПИР и СМР направлена СЗ на нач. ПТО (Полянцева) в тезисе №0470 от 02.10.2017 г. ПП РФ №861 п. 15 - договор аннулирован (ответ не предоставлен в теч. 30 дней с момента получения).</t>
  </si>
  <si>
    <t>Платёжное поручение №152 от 02.04.2018 г.</t>
  </si>
  <si>
    <t>Письмо №28 от 02.04.2018 о пров. вып. ТУ</t>
  </si>
  <si>
    <t>Письмо №1095 от 02.04.2018 АО ЮТЭК-ХМР о пров. вып. ТУ</t>
  </si>
  <si>
    <t>09.02.2018 г. (данные бухгалтерии)</t>
  </si>
  <si>
    <t>Служебная записка в ПТО для рассчета стоимости по строительству от 22.05.2017. РЭС: Опоры установлены, провод в наличии (прокинуть 1 день).</t>
  </si>
  <si>
    <t>Меркурий 230 ART-01-CN, зав. №32297111</t>
  </si>
  <si>
    <t>Устно 03.04.2018 г.</t>
  </si>
  <si>
    <t>Письмо №793 от 16.03.2018 о направ. дог. №НВР-1.18. Письмо №1149 от 04.04.2018 о напр. актов</t>
  </si>
  <si>
    <t>Заявление о пров. вып. ТУ от 05.04.2018</t>
  </si>
  <si>
    <t>Письмо №1171 от 05.04.2018 АО ЮТЭК-ХМР о пров. вып. ТУ</t>
  </si>
  <si>
    <t>Устно 06.04.2018 г.</t>
  </si>
  <si>
    <t>Начальнику РЭС, задача в Тезисе №ТМ-10693 от от 06.04.2018</t>
  </si>
  <si>
    <t>NP73E.1-11-1, зав. №04274011</t>
  </si>
  <si>
    <t>Существующий однофазный пирбор учёта: СОЭБ-2ПДР  №139486</t>
  </si>
  <si>
    <t xml:space="preserve"> ДС №1 от 09.04.2018 г. на продление сроков до 31.12.2018 г.</t>
  </si>
  <si>
    <t>Письмо №569 от 28.02.2018 г. о направ. договора. Письмо №1208 от 09.04.2018 о напр. актов ТП</t>
  </si>
  <si>
    <t>ул. Белоярская, д. 10, кадастровый номер земельного участка 86:05:00103052:0014</t>
  </si>
  <si>
    <t>Петров Олег Алексеевич +7 950 509 58 75, 8(34674)45346, 45753, petroleg68@mail.ru, индекс 628148, с. Саранпауль, ул. Ятринская, д. 8, кв. 2</t>
  </si>
  <si>
    <t>Меркурий 230 ART-01-CN, зав. №09667106</t>
  </si>
  <si>
    <t>Акты предоставлены АО ЮТЭК-ХМР 09.04.2018</t>
  </si>
  <si>
    <t>Письмо АО ЮТЭК-ХМР №296 от 09.04.2018 г. о выявленных замечаниях</t>
  </si>
  <si>
    <t>Письмо №1252 от 11.04.2018 г. о напр. актов и ДС №1</t>
  </si>
  <si>
    <t>ДС №1 от 06.04.2018</t>
  </si>
  <si>
    <t>ПАО МегаФон</t>
  </si>
  <si>
    <t>ВРУ-0,4 кВ базовой станции сотовой связи БС-860356</t>
  </si>
  <si>
    <t>ТП 11-3113 (ТП-1), ф. №4 "ул. Е. Артеевой", оп. №20</t>
  </si>
  <si>
    <t>ул. Елены Артеевой, 34, кадастровый номер земельного участка 86:05:0103024:6</t>
  </si>
  <si>
    <t>БР-7.18</t>
  </si>
  <si>
    <t>Инженер-энергетик Осетрова Татьяна Николаевна (Нягань), +7 922 794 00 04, +7 932 100 35 00,  8(34672) 2-07-22, Tatyana.Osetrova@Megafon.ru, surgutmegafon@megafon.ru, 628403, ХМАО-Югра, г. Сургут, ул. 30 лет Победы, д. 32</t>
  </si>
  <si>
    <t>Наумов Валентин Васильевич</t>
  </si>
  <si>
    <t>ул. Южная, д. 7, кадастровый номер земельного участка 86:05:0103008:30</t>
  </si>
  <si>
    <t>Наумов Валентин Васильевич, +7 950 530 36 26, arteev_aleksandr@mail.ru, индекс 628148, ХМАО-Югра, Березовский район, с. Саранпауль, ул. Елены Артеевой, д. 12, кв. 14</t>
  </si>
  <si>
    <t>БР-8.18</t>
  </si>
  <si>
    <t>ТП 11-3115 (ТП-3), ф. №4, оп. №10</t>
  </si>
  <si>
    <t>Предоставлены с заявкой</t>
  </si>
  <si>
    <t>Большой Атлым</t>
  </si>
  <si>
    <t>ПК Рыболовецкий колхоз имени Кирова</t>
  </si>
  <si>
    <t>ул. Советская</t>
  </si>
  <si>
    <t>ДЭС Большой Атлым</t>
  </si>
  <si>
    <t>ф. №2, оп. №4-2</t>
  </si>
  <si>
    <t>Руководитель-председатель производственного кооператива Моисеенко Евгений Юрьевич, +7 904 465 35 73, 8(34678) 2-10-40, oktfisher@mail.ru, 628100,  ХМАО-Югра, Октябрьский район, пгт. Октябрьское, ул. Светлая, 16-2</t>
  </si>
  <si>
    <t>ОК-1.18</t>
  </si>
  <si>
    <t>Квитанция от 12.04.2018</t>
  </si>
  <si>
    <t>Чек оплаты от 13.04.2018</t>
  </si>
  <si>
    <t>Письмо №1292 от 13.04.2018 о напр. дог. №БР-8.18</t>
  </si>
  <si>
    <t>Меркурий 230 АМ-01, зав. №33014340</t>
  </si>
  <si>
    <t>Квитанция оплаты от 17.04.2018</t>
  </si>
  <si>
    <t>Красностанова Ольга Борисовна</t>
  </si>
  <si>
    <t>ул. Андрианова, д. 16, кадастровый номер земельного участка 86:05:0103014:55</t>
  </si>
  <si>
    <t>Красностанова Ольга Борисовна, +7 950 514 62 48, markservis@bk.ru, 628148, ХМАО-Югра, с. Саранпауль, ул. Андрианова, д. 16</t>
  </si>
  <si>
    <t>ТП 11-3114 (ТП-2), ф. №2 "Муз. школа", оп. №21</t>
  </si>
  <si>
    <t>БР-9.18</t>
  </si>
  <si>
    <t>Письмо №1362 от 18.04.2018 г. о направ. дог. №БР-9.18</t>
  </si>
  <si>
    <t>ул. Советская, д. 25, кадастровый номер земельного участка 86:02:0702001:580</t>
  </si>
  <si>
    <t>Истомин Владимир Семёнович</t>
  </si>
  <si>
    <t>ул. Клубная, 22, кадастровый номер земельного участка 86:05:0103016:23</t>
  </si>
  <si>
    <t>Истомин Владимир Семёнович, +7 951 977 09 95, 8(34674)45279, olga.hatanzeeva@mail.ru, 628148, ХМАО-Югра, с. Саранпауль, ул. Набережная, д. 15А</t>
  </si>
  <si>
    <t>ТП 11-3121 (ТП-6), ф. №1 "Аэропорт", оп. №4</t>
  </si>
  <si>
    <t>БР-10.18</t>
  </si>
  <si>
    <t>ХМР-5.18</t>
  </si>
  <si>
    <t>Ведущий инженер отдела подготовки предпроектной и проектной документации Брунер Андрей Викторович, 8 (3467) 33-32-36, bav-uks@hmrn.ru, dei-uks@hmrn.ru, 628002, г. Ханты-Мансийск, ул. Гагарина, 142</t>
  </si>
  <si>
    <t>ТП-3 (18-5022), ф. №1, оп. №26</t>
  </si>
  <si>
    <t>ВРУ-0,4 кВ церкви</t>
  </si>
  <si>
    <t>Платёжное поручение №42 от 17.04.2018</t>
  </si>
  <si>
    <t>Письмо №47 от 23.04.2018 о пров. вып. ТУ</t>
  </si>
  <si>
    <t>Письмо №1447 от 23.04.2018 г. о напр. дог. №БР-10.18</t>
  </si>
  <si>
    <t>Письмо АО ЮТЭК-Кода №1446 от 23.04.2018 о пров. вып. ТУ</t>
  </si>
  <si>
    <t>Заявление о пров. вып. ТУ от 24.04.2018</t>
  </si>
  <si>
    <t>Начальнику РЭС в тезисе №TM-11344 от 24.04.2018 г.</t>
  </si>
  <si>
    <t>Квитанция от 24.04.2018</t>
  </si>
  <si>
    <t>ул. Восточная, д. 5, кадастровый номер земельного участка 86:05:0102001:155</t>
  </si>
  <si>
    <t>NP523.20D-1P1ALNI, зав. №3864817</t>
  </si>
  <si>
    <t>ДС №1 от 07.10.16. ДС №2 от 02.02.2018</t>
  </si>
  <si>
    <t>Терентьева Антонида Ивановна, +7 950 530 98 57, индекс 628148, ХМАО-Югра, Березовский район, с. Саранпауль, ул. Н. Вокуева, д. 5, кв. 1</t>
  </si>
  <si>
    <t>ЦЭ6807Б, зав. №118423471</t>
  </si>
  <si>
    <t>Договор подготовлен 25.10.2017 г. Передан на отправку в юр. отдел 26.10.2017 г. с готовым сопровод. письмом. Письмо №1561 от 03.05.2018 о напр. актов</t>
  </si>
  <si>
    <t>Договор заключен/заявка обработана</t>
  </si>
  <si>
    <t>Истомин Семён Николаевич</t>
  </si>
  <si>
    <t>БР-11.18</t>
  </si>
  <si>
    <t>пер. Молодёжный, д. 2а, кадастровый номер земельного участка 86:05:0103036:16</t>
  </si>
  <si>
    <t>Истомин Семён Николаевич, +7 902 691 08 75, olga.hatanzeeva@mail.ru, 628148, ХМАО-Югра, с. Саранпауль, пер. Молодёжный, д. 2а</t>
  </si>
  <si>
    <t>ТП 11-3118 (ТП-4), ф. №2, оп. №2</t>
  </si>
  <si>
    <t>Письмо №1567 от 04.05.2018 о напр. дог. №БР-11.18</t>
  </si>
  <si>
    <t>Квитанция оплаты от 07.05.2018</t>
  </si>
  <si>
    <t>Письмо №1311 от 16.04.2018 о напр. дог. №ОК-1.18. Скан страницы подписанного договора прислали 16.04.2018. Оригинал договора не возвращался. Оригиналы актов не возвращались</t>
  </si>
  <si>
    <t>МП ЖЭК-3 ХМР</t>
  </si>
  <si>
    <t>ул. Комсомольская, 11</t>
  </si>
  <si>
    <t>ул. Строителей, 10А</t>
  </si>
  <si>
    <t>ТП-8 (18-5052), ф. №2, оп. №7</t>
  </si>
  <si>
    <t>ТП-3 (18-5047), ф. №1, оп. №3</t>
  </si>
  <si>
    <t>ВРУ-0,22 кВ управления электронной водоразборной колонки</t>
  </si>
  <si>
    <t>ХМР-6.18</t>
  </si>
  <si>
    <t>ХМР-7.18</t>
  </si>
  <si>
    <t>Главный энергетик - Курбатов Николай Васильевич, +7 908 880 89 10, 31-88-54, Kurbatovnikolai@mail.ru, mp-zhehk-3@yandex.ru, 628011, г. Ханты-Мансийск, ул. Боровая, 9</t>
  </si>
  <si>
    <t>Пуртов Александр Александрович</t>
  </si>
  <si>
    <t>Письмо №1699 от 16.05.2018 о напр. дог. №ХМР-6.18, №ХМР-7.18</t>
  </si>
  <si>
    <t>Заявление о пров. вып. ТУ от 22.05.2018</t>
  </si>
  <si>
    <t>Проект согласован АО "ЮРЭСК"</t>
  </si>
  <si>
    <t>Письмо №1832 от 25.05.2018 о согласовании ПД</t>
  </si>
  <si>
    <t>А.7-15-ЭС, 17/16-ИОС1.1</t>
  </si>
  <si>
    <t>Исх. №313 от 24.05.2018</t>
  </si>
  <si>
    <t>Письмо №1791 от 23.05.2018 о пров. вып. ТУ</t>
  </si>
  <si>
    <t>Пуртов Александр Александрович, 89505028569, супруга 89088822902, индекс 628544, эл. почта в администрации ХМР kdr@hmrn.ru</t>
  </si>
  <si>
    <t>СОЭБ-2П ДР, зав. №119679</t>
  </si>
  <si>
    <t>Договор подготовлен 19.10.2017 г. Передан на подпись 20.10.2017 г. (Минину О.В.). Письмо №1912 от 04.06.2018 о напр. актов</t>
  </si>
  <si>
    <t>ООО Рутил</t>
  </si>
  <si>
    <t>ВРУ-0,4 кВ нежилого помещения</t>
  </si>
  <si>
    <t>ул. Н. Вокуева, д. 1а, кадастровый номер земельного участка 86:05:0103027:31</t>
  </si>
  <si>
    <t>БР-12.18</t>
  </si>
  <si>
    <t>ТП-14 (11-3125), ф. №1, оп. №29</t>
  </si>
  <si>
    <t>Филоненко Владимир Михайлович + 7 922 799 53 53, Филоненко Любовь Николаевна +7 950 536 55 15, 8(34674)45232, lyubov.filonenko@yandex.ru, 628148, ХМАО-Югра, Березовский район, с. Саранпауль, пер. Солнечный, д. 2</t>
  </si>
  <si>
    <t>Гениевская Ольга Марковна</t>
  </si>
  <si>
    <t>ул. Сосновая, д. 1, кв. 1, кадастровый номер земельного участка 86:01:0801001:1142</t>
  </si>
  <si>
    <t>ТП-1004, ф. "Сосновая", оп. №4</t>
  </si>
  <si>
    <t>Гениевская Ольга Марковна +7 950 504 90 38, genievskaya.olga@list.ru, 628230, ХМАО-Югра, Кондинский район, д. Шугур, пер. Солнечный, д. 11</t>
  </si>
  <si>
    <t>КР-2.18</t>
  </si>
  <si>
    <t>Письмо №313 от 25.05.2018</t>
  </si>
  <si>
    <t>Задача в тезисе №TM-12256 от 07.06.2018</t>
  </si>
  <si>
    <t>ТП 11-3136 (ТП-3), РУ-0,4 кВ</t>
  </si>
  <si>
    <t>СЕ-307, зав. №125904326, №125904333</t>
  </si>
  <si>
    <t>ВРУ-0,4 кВ интерната на 100 мест</t>
  </si>
  <si>
    <t>Оплатил 13.06.2018</t>
  </si>
  <si>
    <t>Письмо №2007 от 13.06.2018 о напр. актов</t>
  </si>
  <si>
    <t>Письмо №2007 от 13.06.2018 о напр. актов. Оригиналы актов не возвращались.</t>
  </si>
  <si>
    <t>Квитанция оплаты от 12.06.2018</t>
  </si>
  <si>
    <t>Заявление о пров. вып. ТУ от 15.06.2018</t>
  </si>
  <si>
    <t>Инженеру РЭС, задача в тезисе №ТМ-12814 от 15.06.2018 г.</t>
  </si>
  <si>
    <t>NP-523, зав. №2775158</t>
  </si>
  <si>
    <t>Письмо №1987 от 08.06.2018 г. о напр. дог. №КР-2.18. Письмо №2042 от 18.06.2018 г. о напр. актов</t>
  </si>
  <si>
    <t>Заместитель начальника управления - Мокин Вячеслав Владимирович, 8(34674)23391, +7 950 504 60 07, uksir@berezovo.ru, uks_berezovo@mail.ru, 628140, ХМАО-Югра, Березовский район, пгт. Березово, ул Астраханцева, 54</t>
  </si>
  <si>
    <t>Откорректированный проект договора отправлен эл. почтой 25.10.2017 г. Предварительно подписан Заявителем с протоколом разногласий 27.10.2017. Мероприятия строительства КЛ-0,4 кВ входят в обязательства Заявителя. Ориентировочный срок ввода в эксплуатацию объекта Заявителя - февраль/март 2018 гг. Оригиналы актов не возвращались.</t>
  </si>
  <si>
    <t>Меркурий 201.2, зав. №07437691-11</t>
  </si>
  <si>
    <t>ВРУ-0,22 кВ станции электрохимической защиты</t>
  </si>
  <si>
    <t>АО Газпром газораспределение Север</t>
  </si>
  <si>
    <t>ХМР-8.18</t>
  </si>
  <si>
    <t>Инженер-энергетик Сумбаев Игорь Анатольевич, 8(34675)26309, 8(3452)274040, +7 922 078 88 30, Sumbaev_IA@sever04.ru, юр. адрес 625013, Тюменская область, г. Тюмень, ул. Энергетиков, 163, почтовый адрес 628260, ХМАО-Югра, Советский район, г. Югорск, ул. Ленина, 8</t>
  </si>
  <si>
    <t>газопровод межпоселковый ГРП п. Белогорье - п. Кирпичный, кадастровый номер земельного участка 86:02:0705001:201, 86:02:0501001:928</t>
  </si>
  <si>
    <t>ТП-6 (18-5050), ф. №1, оп. №5</t>
  </si>
  <si>
    <t>Ранее присоединены. Присоединение с целью переоформления актов.</t>
  </si>
  <si>
    <t>Платёжное поручение №18 от 19.06.2018</t>
  </si>
  <si>
    <t>Договор передан юристам для согласовния и отправки 02.05.2017. Отсутствует техническая возможность, ЦП закрыт Приказом №116 от 28.02.2017 г.</t>
  </si>
  <si>
    <t>ДС №1 от 15.06.15 о продлении срока выполенния мероприятий по ТП. ДС №2 от 14.03.16, ДС №3 от 21.12.16 о продлении сроков выполнения мероприятий по ТП. Строительство выполнено силами АО "ЮРЭСК" в 2013 г.</t>
  </si>
  <si>
    <t>Вьюткина Евгения Валерьевна, +7 908 881 13 09, lupta@list.ru, 628148, ХМАО-Югра, Березовский район, с. Саранпауль, пер. Энергетиков, д. 3, кв. 2</t>
  </si>
  <si>
    <t>Письмо №1469 от 25.04.2018 о напр. дог. №ХМР-5.18. Письмо УКСиР ХМР №03-Исх-3965-2018 от 21.06.2018 об аннулировании договора и п.15 ПП РФ №861 - ненаправление договора в теч. 30 дней, заявка аннулируется.</t>
  </si>
  <si>
    <t>ХМР-9.18</t>
  </si>
  <si>
    <t>Антонова Елена Александровна</t>
  </si>
  <si>
    <t>ул. Колхозная, д. 22а, кадастровый номер земельного участка 86:07:0103011:370</t>
  </si>
  <si>
    <t>ОК-2.18</t>
  </si>
  <si>
    <t>Антонова Елена Александровна, +7 908 885 59 70, antonova80@bk.ru, 628110, ХМАО-Югра, Октябрьский район, с. Большой Атлым, ул. Школьная, д. 3, кв. 1</t>
  </si>
  <si>
    <t>ф. №1, оп. №11-5</t>
  </si>
  <si>
    <t>Письмо №2151 от 25.06.2018 о напр. дог. №ОК-2.18</t>
  </si>
  <si>
    <t>Письмо №2149 от 25.06.2018 о напр. дог. №ХМР-9.18</t>
  </si>
  <si>
    <t>Квитанция оплаты от 26.06.2018</t>
  </si>
  <si>
    <t>МКУ ХЭС СП Саранпауль</t>
  </si>
  <si>
    <t>ВРУ-0,22 кВ здания ангар-склад</t>
  </si>
  <si>
    <t>ТП-6 (11-3121), ф. №1 "Аэропорт", оп. №12</t>
  </si>
  <si>
    <t>ул. Победы, 13</t>
  </si>
  <si>
    <t>Директор Бусоедова Татьяна Михайловна, 8(34674)45-330, admsaranpaul@yandex.ru, 628148 ХМАО-Югра, Березовский район, с. Саранпауль, ул. Клубная, д. 4</t>
  </si>
  <si>
    <t>БР-13.18</t>
  </si>
  <si>
    <t>МКУ КДЦ с.п. Ларьяк</t>
  </si>
  <si>
    <t>ул. Дружбы, д. 13, кадастровый номер земельного участка 86:04:0000007:618</t>
  </si>
  <si>
    <t>Директор Теренина Татьяна Николаевна,+7 929 294 61 44, 8(3466)214-274, kdzlariak@mail.ru, 628650, ХМАО-Югра, Нижневартовский район, с. Ларьяк, ул. Гагарина, 14</t>
  </si>
  <si>
    <t>ВРУ-0,4 кВ нежилого здания</t>
  </si>
  <si>
    <t>ф. №3, оп. №15</t>
  </si>
  <si>
    <t>НВР-2.18</t>
  </si>
  <si>
    <t>БР-14.18</t>
  </si>
  <si>
    <t>ул. Грибная, д. 14, кадастровый номер земельного участка 86:05:0201020:360</t>
  </si>
  <si>
    <t>Голошубин Александр Игоревич, +7 908 880 85 36, rahtgol@yandex.ru, 628145, ХМАО-Югра, Березовский район, п. Сосьва, ул. Кооперативная, д. 9</t>
  </si>
  <si>
    <t>ТП-5 (11-3134), ф. №1, оп. №28</t>
  </si>
  <si>
    <t>Письмо №2183 от 28.06.2018 о напр. дог. №БР-13.18. Оригинал договора не возврашался. Предоставлен скан.</t>
  </si>
  <si>
    <t>Письмо №12 от 02.07.2018 г. о пров. вып. ТУ</t>
  </si>
  <si>
    <t>Инженеру РЭС, задача в тезисе №ТМ-13255 от 02.07.2018 г.</t>
  </si>
  <si>
    <t>ПАО МТС</t>
  </si>
  <si>
    <t>ХМР-10.18</t>
  </si>
  <si>
    <t>ВРУ-0,4 кВ базовой станции сотовой связи №86-728</t>
  </si>
  <si>
    <t>ул. Ханты-Мансийская, б/н, кадастровый номер земельного участка 86:02:0201001:894</t>
  </si>
  <si>
    <t>Щетинина Людмила Ивановна</t>
  </si>
  <si>
    <t>ф. №1, оп. №9</t>
  </si>
  <si>
    <t>КР-3.18</t>
  </si>
  <si>
    <t>Никулкина</t>
  </si>
  <si>
    <t>Старший инженер отдела главного энергетика Шукшин Александр Иванович, +7 912 810 40 50, aishuksh@mts.ru, 628403, ХМАО-Югра, г. Сургут, ул. Сибирская, д. 13, 628012, г. Ханты-Мансийск, ул. Энтузиастов 2/1, 1-й, б/н.</t>
  </si>
  <si>
    <t>NP523.20D-1P1ALNI, зав. №3859259</t>
  </si>
  <si>
    <t>04.07.2018 эл.почтой</t>
  </si>
  <si>
    <t>Письмо №1277 от 12.04.2018 о напр. дог. №БР-7.18. Скан подписанного договора прислали 05.06.2018. Оригинал договора получен 04.07.2018.</t>
  </si>
  <si>
    <t>ДЭС Никулкина</t>
  </si>
  <si>
    <t>ул. Ленина, д. 8, кв. 1 (район кадастра 86:01:0103001:579)</t>
  </si>
  <si>
    <t>Щетинина Людмила Ивановна, +7 950 501 77 56, olga.zaharova.66@mail.ru, 628210, ХМАО-Югра, Кондинский район, пгт. Кондинское, ул. 40 лет Октября, д. 8, кв. 9</t>
  </si>
  <si>
    <t>Чек оплаты от 04.07.2018</t>
  </si>
  <si>
    <t>ТП-2 (18-5037), ф. №1, проектируемая опора</t>
  </si>
  <si>
    <t>ВЛ-0,4 кВ (50 м., СИП2, 1-2 опоры) от оп. №14 до границ ЗУ</t>
  </si>
  <si>
    <t>Старший инженер-энергетик группы ЭП Октябрьского отделения Региона ХМАО-ЯНАО Курников Геннадий Анатольевич, +7 900 385 13 07, +7 922 445 80 67, kurnikov@motivtelecom.ru, 628181, ХМАО-Югра, г. Нягань, 4 мкрн., д. 28, офис «Мотив»</t>
  </si>
  <si>
    <t>Письмо №99 от 05.07.2018 о пров. вып. ТУ</t>
  </si>
  <si>
    <t>Начальнику РЭС, задача в тезисе №ТМ-13408 от 05.07.2018 г.</t>
  </si>
  <si>
    <t>NP73E.1-11-1, зав. №4277178</t>
  </si>
  <si>
    <t>Квитанция оплаты от 06.07.2018</t>
  </si>
  <si>
    <t>Заявление о пров. вып. ТУ от 06.07.2018</t>
  </si>
  <si>
    <t>Начальнику РЭС, задача в тезисе №ТМ-13440 от 06.07.2018 г.</t>
  </si>
  <si>
    <t>ЦЭ6803В, зав. №125392969</t>
  </si>
  <si>
    <t>Письмо №2263 от 05.07.2018 о напр. дог. №КР-3.18. Письмо №2342 от 10.07.2018 о напр. актов</t>
  </si>
  <si>
    <t>Письмо №2184 от 28.06.2018 о напр. дог. №НВР-2.18. Оригинал договора не возвращался. Счёт на оплату отправлен 06.07.2018 г. Письмо №2341 от 10.07.2018 о напр. актов. Оригиналы актов не возвращались.</t>
  </si>
  <si>
    <t>Администрация с.п. Луговской</t>
  </si>
  <si>
    <t>ул. Комсомольская, д. 2</t>
  </si>
  <si>
    <t>зав. №357859</t>
  </si>
  <si>
    <t>Белкина Юлия Сергеевна, 8(3467)378001, lgv@hmrn.ru, 628532, ХМАО-Югра, Ханты-Мансийский район, п. Луговской, ул. Гагарина, д. 19</t>
  </si>
  <si>
    <t>ТП-4 (18-5048), ф. №2, оп. №8</t>
  </si>
  <si>
    <t>ХМР-11.18</t>
  </si>
  <si>
    <t>Ахметханов Фирдаус Габдулхакович, +7 950 502 49 18, mixail.1962@yandex.ru, 628148, ХМАО-Югра, Березовский район, с. Саранпауль, ул. Ел. Артеевой, д. 10, кв. 1</t>
  </si>
  <si>
    <t>Квитанция оплаты от 06.06.2018</t>
  </si>
  <si>
    <t>Заявление от 12.07.2018</t>
  </si>
  <si>
    <t>Начальнику РЭС в тезисе №ТМ-13653 от 12.07.2018</t>
  </si>
  <si>
    <t>Заявление о пров. вып. ТУ от 12.07.2018 г.</t>
  </si>
  <si>
    <t>Начальнику РЭС, задача в тезисе №TM-13656 от 12.07.2018 г.</t>
  </si>
  <si>
    <t>Заявление о пров. вып. ТУ от 12.07.2018</t>
  </si>
  <si>
    <t>Начальнику РЭС, задача в тезисе №ТМ-13657 от 12.07.2018 г.</t>
  </si>
  <si>
    <t>Письмо №2340 от 12.07.2018 о напр. дог. №ХМР-11.18. Оригинал договора не возвращался. Прислали подписанный скан.</t>
  </si>
  <si>
    <t>Начальнику РЭС, задача в Тезисе №ТМ-13663 от от 13.07.2018</t>
  </si>
  <si>
    <t>Письмо №04-10-исх-363 от 13.07.2018 о пров. вып. ТУ</t>
  </si>
  <si>
    <t>Начальнику РЭС, задача в Тезисе №ТМ-13665 от от 13.07.2018</t>
  </si>
  <si>
    <t>Моисеев Владимир Алексеевич, +7 952 707 28 04, 8-34674-22189, mupbnp@rambler.ru, mup_neft@mail.ru, 628140, Березово, ул. Шмидта, 1</t>
  </si>
  <si>
    <t>Письмо №33 от 10.07.2018 о пров. вып. ТУ</t>
  </si>
  <si>
    <t>Начальнику РЭС, задача в тезисе №ТМ-13693 от 16.07.2018 г.</t>
  </si>
  <si>
    <t>Инженер отделения организации службы и пожаротушения Рогожников Дмитрий Владимирович, 8(34670)27670, spassbel-oosip@mail.ru, 628163, ХМАО-Югра, г. Белоярский, д. 8, территория СМУ-25</t>
  </si>
  <si>
    <t>Платёжное поручение №345 от 12.07.2018</t>
  </si>
  <si>
    <t>Хозяинов Алексей Семёнович</t>
  </si>
  <si>
    <t>пер. Солнечный, д. 12, кадастровый номер земельного участка 86:05:0103053:9</t>
  </si>
  <si>
    <t>ТП 11-3129 (ТП-17), ф. №1, оп. №16</t>
  </si>
  <si>
    <t>БР-15.18</t>
  </si>
  <si>
    <t>Письмо №2443 от 18.07.2018 о напр. дог. №БР-15.18</t>
  </si>
  <si>
    <t>МУП Березовонефтепродукт</t>
  </si>
  <si>
    <t>Изменение схемы электроснабжения</t>
  </si>
  <si>
    <t>СТЭ-561/П5-1-4М-К1, зав. №632786</t>
  </si>
  <si>
    <t>БР-16.18</t>
  </si>
  <si>
    <t>ВЛ-0,4 кВ, 323 м., СИП2-3х50+1х54,6 мм2, 8-10 опор</t>
  </si>
  <si>
    <t>Проектируемая опора от ТП 11-3123 (ТП-8), ф. №3, оп. №10</t>
  </si>
  <si>
    <t>ООО Югра Регион Сервис</t>
  </si>
  <si>
    <t>ВРУ-0,4 кВ строительной площадки объекта "Детский сад на 60 мест в с. Саранпауль"</t>
  </si>
  <si>
    <t>ТП 11-3122 (ТП-10), ф. №3, оп. №4</t>
  </si>
  <si>
    <t>БР-17.18</t>
  </si>
  <si>
    <t>Моисеев Владимир Алексеевич, +7 952 707 28 04, 8-34674-22189, mupbnp@rambler.ru, mup_neft@mail.ru, 628140, ХМАО-Югра, Березовский район, п. Березово, ул. Шмидта, 1</t>
  </si>
  <si>
    <t>Энергомера СЕ 301, зав. №008841128252428</t>
  </si>
  <si>
    <t>АГАТ 3-4.60.2, зав. №768456</t>
  </si>
  <si>
    <t>Меркурий-231, зав. №33378480</t>
  </si>
  <si>
    <t>Письмо №2264 от 05.07.2018 о напр. дог. №ХМР-10.18. Передано нарочно 09.07.2018. Получен нарочно 23.07.2018. Будут готовы к присоединению к концу августа 2018 г.</t>
  </si>
  <si>
    <t>Меркурий 231AT01, зав. №33089479</t>
  </si>
  <si>
    <t>ТП №11-3129 (ТП-17), ф. №4, оп. №5</t>
  </si>
  <si>
    <t>ул. Собянина, д. 41А, кадастровый номер земельного участка 86:05:0103005:30</t>
  </si>
  <si>
    <t>NP-523.20D 1P1ALNI, зав. №2408828</t>
  </si>
  <si>
    <t>ТП 11-3115 (ТП-3), ф. №3, оп. №1</t>
  </si>
  <si>
    <t>БУ ХМАО-Югры ХМ КЦСОН</t>
  </si>
  <si>
    <t>ВРУ-0,22 кВ нежилого помещения</t>
  </si>
  <si>
    <t>Меледин Дмитрий Васильевич, 8(3467)388-689, Коробатов Дмитрий Геннадьевич, korobatovD@kcsons.ru, office@kcsons.ru, 8(3467)388-680, 628011, г. Ханты-Мансийск, ул. Энгельса, д. 45</t>
  </si>
  <si>
    <t>ул. Центральная, д. 12, каб. №5, кадастровый номер земельного участка 86:02:1101001:484</t>
  </si>
  <si>
    <t>ул. Мира, 8А, кадастровый номер земельного участка 86:05:0103046:8</t>
  </si>
  <si>
    <t>ВРУ-0,4 кВ БС "Саранпауль-25"</t>
  </si>
  <si>
    <t>Мельчаков Максим Николаевич, +7 900 385 13 09, melchakov@motivtelecom.ru, 8(343)2153711, 628400, ХМАО-Югра, г. Сургут, ул. Университетская, 31, офис "Мотив"</t>
  </si>
  <si>
    <t>Энергомера СЕ 303, зав. №009114059000228</t>
  </si>
  <si>
    <t>Сайнахов Андрей Анатольевич</t>
  </si>
  <si>
    <t>ул. Панкова, д. 39, кадастровый номер земельного участка 86:05:0102001:69</t>
  </si>
  <si>
    <t>ТП 11-3131 (ТП-11), ф. №2, оп. №28</t>
  </si>
  <si>
    <t>Предоставлены вместе с заявкой.</t>
  </si>
  <si>
    <t>Ламбин Борис Константинович</t>
  </si>
  <si>
    <t>ул. Набережная, д. 19А, кадастровый номер земельного участка 86:05:00201015:2</t>
  </si>
  <si>
    <t>ТП 11-3135 (ТП-2), ф. №3, оп. №12</t>
  </si>
  <si>
    <t>СИП4-4х16, L=19,4 м.</t>
  </si>
  <si>
    <t>Шишкина Марина Николаевна</t>
  </si>
  <si>
    <t>ул. Набережная, д. 21, кадастровый номер земельного участка 86:07:0103011:193</t>
  </si>
  <si>
    <t xml:space="preserve">ф. №1, оп. №16 </t>
  </si>
  <si>
    <t>БР-18.18</t>
  </si>
  <si>
    <t>Ламбина Лидия Васильевна, +7 908 882 84 47, s-vtorushina@mail.ru, Вторушина Светлана Борисовна, +7 904 872 20 08, 628145, ХМАО-Югра, Березовский район, п. Сосьва, ул. Школьная, д. 15А</t>
  </si>
  <si>
    <t>БР-19.18</t>
  </si>
  <si>
    <t>БР-20.18</t>
  </si>
  <si>
    <t>Шишкина Марина Николаевна, +7 951 974 60 88, mini951@mail.ru, 628110, ХМАО-Югра, Октябрьский район, с. Большой Атлым, ул. Школьная, д. 24</t>
  </si>
  <si>
    <t>Письмо №2549 от 31.07.2018 г. об отсутствии возможности для ТП</t>
  </si>
  <si>
    <t>Письмо №2550 от 31.07.2018 о напр. дог. №БР-20.18</t>
  </si>
  <si>
    <t>Письмо №2553 от 31.07.2018 о напр. дог. №БР-16.18. Подписанный скан прислали 01.08.2018</t>
  </si>
  <si>
    <t>ТП-2, ф. №2, оп. №29</t>
  </si>
  <si>
    <t>ТП-5 (18-5049), ф. №2, оп. №5</t>
  </si>
  <si>
    <t>Возможно опосредованное ТП через NP-523.20D, зав. №1268197</t>
  </si>
  <si>
    <t>Возможно опосредованное ТП через СО-ИБ2, зав. №48072406</t>
  </si>
  <si>
    <t>ул. Комсомольская, д. 1А, помещения №26, №27, кадастровый номер земельного участка 86:02:0501001:207</t>
  </si>
  <si>
    <t>ХМР-12.18</t>
  </si>
  <si>
    <t>ХМР-13.18</t>
  </si>
  <si>
    <t>Договор подготовлен 20.02.2018 г. Письмо №485 от 21.02.2018 о напр. договора. Скан подпис. договора предоставили 01.08.2018. Оригинал не возвращался.</t>
  </si>
  <si>
    <t>Квитанция оплаты от 30.07.2018</t>
  </si>
  <si>
    <t>Платёжное поручение №635 от 01.08.2018 г.</t>
  </si>
  <si>
    <t>Письмо №33 от 01.08.2018 г. о проверке вып. ТУ</t>
  </si>
  <si>
    <t>Начальнику РЭС, задача в тезисе №ТМ-14256 от 01.08.2018 г.</t>
  </si>
  <si>
    <t>Письмо №2581 от 01.08.2018 о напр. дог. №ХМР-12.18, №ХМР-13.18</t>
  </si>
  <si>
    <t>NP-545, зав.№05024911</t>
  </si>
  <si>
    <t>Терентьева Светлана Александровна, +7 950 533 91 01, 8(34674)45646, sweta.terentjewa2010@yandex.ru, solo1347@mail.ru, 628148, ХМАО-Югра, Березовский район, с. Саранпауль, ул. Собянина, д. 20</t>
  </si>
  <si>
    <t>Заявление о пров. вып. ТУ от 05.07.2018. Заявление о повт. пров. вып. ТУ от 05.08.2018</t>
  </si>
  <si>
    <t>Начальнику РЭС, задача в тезисе №ТМ-13394 от 05.07.2018 г., №ТМ-14343 от 06.08.2018 г.</t>
  </si>
  <si>
    <t>Заявление о пров. вып. ТУ от 06.08.2018</t>
  </si>
  <si>
    <t>Начальнику РЭС, задача в тезисе №ТМ-14356 от 08.08.2018</t>
  </si>
  <si>
    <t>03.08.2018 (данные бухгалтерии)</t>
  </si>
  <si>
    <t>NP-545, зав. №05024911</t>
  </si>
  <si>
    <t>Письмо №2554 от 31.07.2018 о напр. дог. №БР-17.18. Оригиналы договора получили нарочно 31.08.2018 г. Оригиналы актов переданы нарочно 06.08.2018</t>
  </si>
  <si>
    <t>Милькевич Владимир Васильевич - главный инженер +7 902 814 43 77, генеральный директор Кондинкин Алексей Алексеевич, +7 902 814 24 08, urs.hm@mail.ru, 628011,  г. Ханты-Мансийск, ул. Гагарина, д. 101, оф. 23 (1,2,3)</t>
  </si>
  <si>
    <t>Заявление о пров. вып. ТУ от 08.08.2018</t>
  </si>
  <si>
    <t>Энергомера СЕ-301, зав. №124440205 (2018 г.)</t>
  </si>
  <si>
    <t>оп. №12, ф. №3, ТП 11-3120 (ТП-7)</t>
  </si>
  <si>
    <t>Соглашение о смене стороны от 01.11.16, направлено письмом №2898 от 17.11.16. Письмо №2660 от 08.08.2018 о напр. актов №БР-981.14</t>
  </si>
  <si>
    <t>Заявление от 21.06.2018 о заключении ДС и смене ТУ. Письмо №2149 от 25.06.2018 о напр. ДС №1 к дог. ТП №БР-1115.16. Письмо №2661 от 08.08.2018 о напр. актов №БР-1115.16</t>
  </si>
  <si>
    <t>Сайнахов Андрей Анатольевич, +7 950 534 79 04, arteev_aleksandr@mail.ru, Сайнахова Мария Митрофановна +7 950 532 08 33, povira1970@yandex.ru, индекс 628148, ХМАО-Югра, Березовский район, с. Саранпауль, ул. Ятринская, д. 7</t>
  </si>
  <si>
    <t>Оплачено 01.08.2018. Данные бухгалтерии 09.08.2018</t>
  </si>
  <si>
    <t>Заявление о пров. вып. ТУ от 09.08.2018</t>
  </si>
  <si>
    <t>Инженеру РЭС, задача в тезисе №ТМ-14494 от 09.08.2018</t>
  </si>
  <si>
    <t>ф. №3 "Рыбучасток", оп. №13</t>
  </si>
  <si>
    <t>NP-73E.1-11-1, зав. №04280142</t>
  </si>
  <si>
    <t>ул. Рыбопромысловая, д. 32, кадастровый номер земельного участка 86:05:0201027:1</t>
  </si>
  <si>
    <t>БР-21.18</t>
  </si>
  <si>
    <t>Письмо №2551 от 31.07.2018 о напр. дог. №БР-19.18. Письмо №2709 от 13.08.2018 о напр. актов №БР-19.18</t>
  </si>
  <si>
    <t>НЕВА МТ 324 1.0 А OS26, зав. №60004851</t>
  </si>
  <si>
    <t>оп. №9, ф. №1, ТП 11-3128 (ТП 21)</t>
  </si>
  <si>
    <t>ул. Юбилейная, 5, кадастровый номер земельного участка 86:05:0103051:57</t>
  </si>
  <si>
    <t>Сметанин Александр Алексеевич, +7 950 533 60 42, gans0889@mail.ru, 628148, ХМАО-Югра, Березовский район, с. Саранпауль, ул. Клубная, 12</t>
  </si>
  <si>
    <t>Инженеру РЭС, задача в Тезисе №ТМ-14448 от 08.08.2018</t>
  </si>
  <si>
    <t>ДС №1 о продлении сроков выполнения ТУ отправлено заявителю пистмом 1108 от 19.04.17. Подписанное  ДС №1 вернулось от заявителя 12.05.2017. Письмо №2746 от 15.08.2018 о напр. ДС №2 и актов ТП №БР-345.14</t>
  </si>
  <si>
    <t>Заявление о пров. вып. ТУ от 15.08.2018, Грибная, 2</t>
  </si>
  <si>
    <t>Заявление о пров. вып. ТУ от 15.08.2018, Центральная, 19</t>
  </si>
  <si>
    <t>Заявление о пров. вып. ТУ от 15.08.2018, Озёрная, 14</t>
  </si>
  <si>
    <t>Заявление о пров. вып. ТУ от 15.08.2018, Зелёная, 23</t>
  </si>
  <si>
    <t>Заявление о пров. вып. ТУ от 15.08.2018, Весёлая, 9</t>
  </si>
  <si>
    <t>Заявление о пров. вып. ТУ от 15.08.2018, Грибная, 32</t>
  </si>
  <si>
    <t>Инженеру РЭС в тезисе, задача №ТМ-14678 от 16.08.2018</t>
  </si>
  <si>
    <t>Заявление о пров. вып. ТУ от 16.08.2018, ул. Грибная, 14</t>
  </si>
  <si>
    <t>Инженеру РЭС в тезисе, задача №ТМ-14679  от 16.08.2018</t>
  </si>
  <si>
    <t>Квитанция оплаты от 16.08.2018</t>
  </si>
  <si>
    <t>Заявление о пров. вып. ТУ от 13.08.2018</t>
  </si>
  <si>
    <t>Энергомера CE-301, зав. №120153274</t>
  </si>
  <si>
    <t>Письмо №2708 от 13.08.2018 о напр. дог. №БР-21.18. Письмо №2767 от 17.08.2018 г. о напр. актов №БР-21.18</t>
  </si>
  <si>
    <t>Хозяинова Наталья Владимировна</t>
  </si>
  <si>
    <t>пер. Таёжный, д. 1, кадастровый номер земельного участка 86:05:0103041:59</t>
  </si>
  <si>
    <t>Хозяинова Наталья Владимировна, +7 951 979 31 56, astyahshor@mail.ru, 628148, ХМАО-Югра, Березовский район, с. Саранпауль, ул. Геологическая, д. 12А, кв. 6</t>
  </si>
  <si>
    <t>ф. №1 "ООО Урал", оп. №34</t>
  </si>
  <si>
    <t>БР-22.18</t>
  </si>
  <si>
    <t>Заявление о пров. вып. ТУ от 17.08.2018</t>
  </si>
  <si>
    <t>Инженеру РЭС, задача в тезисе ТМ-14714 от 20.08.2018 г.</t>
  </si>
  <si>
    <t>Меркурий 230 ART-02 CN, зав. №20354693</t>
  </si>
  <si>
    <t>Энергомера СЕ-301, зав. №120153316</t>
  </si>
  <si>
    <t>Энергомера СЕ-301, зав. №120153352</t>
  </si>
  <si>
    <t>Энергомера СЕ-301, зав. №120153273</t>
  </si>
  <si>
    <t>Энергомера СЕ-301, зав. №120153174</t>
  </si>
  <si>
    <t>Энергомера СЕ-301, зав. №117301139</t>
  </si>
  <si>
    <t>Энергомера СЕ-301, зав. №116108610</t>
  </si>
  <si>
    <t>Энергомера СЕ-301, зав. №120151264</t>
  </si>
  <si>
    <t>Письмо №2784 от 20.08.2018 о напр. дог. №БР-22.18</t>
  </si>
  <si>
    <t>Письмо №524 от 22.02.2018 о напр. дог. №БЛ-1.18. Договор получен нарочно с протоколом разногласий 25.06.2018. Письмо №2785 от 20.08.2018 о напр. актов №БЛ-1.18 и счёта на оплату</t>
  </si>
  <si>
    <t>Письмо №2206 от 29.06.2018 о напр. дог. №БР-14.18. Письмо №2786 от 20.08.2018 о напр. актов ТП</t>
  </si>
  <si>
    <t>Скан договора направлен на эл. почту 05.09.2017 г. Юр. Отдел отправляет оригинал договора до 08.09.2017 г. Письмо №2786 от 20.08.2018 о напр. актов ТП</t>
  </si>
  <si>
    <t>Квитанция оплаты от 20.08.2018</t>
  </si>
  <si>
    <t>22.08.2018 г. - РЭС сообщил, что ТУ не выполнены. Заявитель уехал.</t>
  </si>
  <si>
    <t>Заявление о пров. вып. ТУ от 23.08.2018</t>
  </si>
  <si>
    <t>Инженеру РЭС, задача в тезисе №ТМ-14867 от 23.08.2018</t>
  </si>
  <si>
    <t>Оплатили 22.08.2018. Данные бухгалтерии 23.08.2018</t>
  </si>
  <si>
    <t>Заявление о пров. вып. ТУ от 24.08.2018</t>
  </si>
  <si>
    <t>Хозяинов Алексей Семёнович, +7 904 468 12 57, hozyainova.olya@mail.ru, hozyainova.olya82@yandex.ru, 628148 ХМАО-Югра, Березовский район, с. Саранпауль, ул. Советская, д. 18, кв. 1</t>
  </si>
  <si>
    <t>Инженеру РЭС, задача в тезисе №ТМ-14886 от 24.08.2018</t>
  </si>
  <si>
    <t>NP523.20D-1P1ALNI, зав. №3844705</t>
  </si>
  <si>
    <t>NP73E.1-11-1, зав. №4280073</t>
  </si>
  <si>
    <t>ДС №1 от 04.06.15. ДС №2 от 15.04.16</t>
  </si>
  <si>
    <t>NP73E.1-11-1, зав. №04247540</t>
  </si>
  <si>
    <t>NP73E.1-11-1, зав. №4247050</t>
  </si>
  <si>
    <t>АГАТ 3-4.100.2, зав. №671460</t>
  </si>
  <si>
    <t>NP523.20D, зав. №02789365</t>
  </si>
  <si>
    <t>NP73E.1-11-1, зав. №04248058</t>
  </si>
  <si>
    <t>NP73L.1-11-1, зав. №04256528</t>
  </si>
  <si>
    <t>NP-523.20D-1P1ALNI, зав. №2556487</t>
  </si>
  <si>
    <t>NP-523.20D-1P1ALNI, зав. №2556598</t>
  </si>
  <si>
    <t>ЦЭ-6807Б, зав. №131410, №131409</t>
  </si>
  <si>
    <t>ЦЭ-6807Б, зав. №117569, зав. №117502, №117534</t>
  </si>
  <si>
    <t>СОЭ-52/60-31Ш, зав. №390451</t>
  </si>
  <si>
    <t>ЦЭ6807Б, зав. №117532, №117611, №117535</t>
  </si>
  <si>
    <t>ЦЭ6807Б, зав. №192775, №131379</t>
  </si>
  <si>
    <t>ЦЭ6807Б, зав. №129910, №131462</t>
  </si>
  <si>
    <t>ЦЭ6807Б, зав. №131486, №129908</t>
  </si>
  <si>
    <t>ЦЭ6807Б, зав. №131484, №129915</t>
  </si>
  <si>
    <t>NP523.20D-1P1ALNI, №2370141</t>
  </si>
  <si>
    <t>NP73L.3-5-2, зав. №3492409</t>
  </si>
  <si>
    <t>NP523.20D-1P1ALNI, зав. №1768647</t>
  </si>
  <si>
    <t>NP73E.1-11-1, зав. №04255511</t>
  </si>
  <si>
    <t>CE300, зав. №103206628</t>
  </si>
  <si>
    <t>МАЯК 101 АТ.121Ш.2ИП2Б, зав. №15017829</t>
  </si>
  <si>
    <t>НЕВА МТ 324 1.0 А OS26, зав. №60006505</t>
  </si>
  <si>
    <t>NP523.20D-1P1ALNI, зав. №2505570</t>
  </si>
  <si>
    <t>СЕ-102, зав. №114655582</t>
  </si>
  <si>
    <t>NP73, зав. №1400278</t>
  </si>
  <si>
    <t>NP73E.1-11-1, зав. №04246579</t>
  </si>
  <si>
    <t>Меркурий 231AT01, зав. №27294968</t>
  </si>
  <si>
    <t>СО-505, зав. №205084</t>
  </si>
  <si>
    <t>Меркурий-200, зав. №27519442</t>
  </si>
  <si>
    <t>Меркурий 231 АТ01, зав. №31048535</t>
  </si>
  <si>
    <t>Меркурий 200, зав. №08095960</t>
  </si>
  <si>
    <t>СА4-514, зав. №007763</t>
  </si>
  <si>
    <t>NP73E.1-11-1, зав. №04254995</t>
  </si>
  <si>
    <t>NP73E.1-11-1, зав. №04251992</t>
  </si>
  <si>
    <t>Меркурий 231 АТ-01, зав. №28995396</t>
  </si>
  <si>
    <t>NP545.24T-4E1RLUI, зав. №01568241</t>
  </si>
  <si>
    <t>NP73E.1-11-1, зав. №04243390</t>
  </si>
  <si>
    <t>Меркурий 230-АМ, зав. №31581722</t>
  </si>
  <si>
    <t>NP73L, зав. №3426318</t>
  </si>
  <si>
    <t>Меркурий 230 ART-02-CN, зав. №31610821</t>
  </si>
  <si>
    <t>NP523.20D-1P1ALNI, зав. №02776136</t>
  </si>
  <si>
    <t>NP73E.1-11-1, зав. №04259704</t>
  </si>
  <si>
    <t>NP523.20D-1P1ALNI, зав. №1711106</t>
  </si>
  <si>
    <t>Акты об исполнение (АВТУ, АоТП)</t>
  </si>
  <si>
    <t>Тихонов Сергей Геннадьевич</t>
  </si>
  <si>
    <t>ул. Семяшкина, д. 10, кадастровый номер земельного участка 86:05:0103036:14</t>
  </si>
  <si>
    <t>ТП №1 (11-3113), ф. №2, оп. №2</t>
  </si>
  <si>
    <t>ТП 11-3118 (ТП-4), ф. №2 "ул. Семяшкина", оп. №11</t>
  </si>
  <si>
    <t>БР-23.18</t>
  </si>
  <si>
    <t>Тихонов Сергей Геннадьевич, +7 950 538 59 88, filka_84@mail.ru, 628148, ХМАО-Югра, Березовский район, с. Саранпауль, ул. Советская, д. 6</t>
  </si>
  <si>
    <t>МКУ администрации сельского поселения Саранпауль</t>
  </si>
  <si>
    <t>Квитанция оплаты от 19.09.2018</t>
  </si>
  <si>
    <t>Заявление о пров. вып. ТУ от 20.09.2018</t>
  </si>
  <si>
    <t>ф. №1 "ООО Урал", оп. №12</t>
  </si>
  <si>
    <t>д. 13, кадастровый номер земельного участка 86:06:0030301:119</t>
  </si>
  <si>
    <t>д. 13, кадастровый номер земельного участка 86:06:0030301:139</t>
  </si>
  <si>
    <t>ф. №1, оп. №14</t>
  </si>
  <si>
    <t>БЛ-2.18</t>
  </si>
  <si>
    <t>Письмо №261 от 31.01.2018 о подготовки проета договора. Письмо №492 от 21.02.2018 о напр. дог. Договор передали нарочно 04.04.2018 г. Письмо №3135 от 24.09.2018 о напр. согл. о расторж. дог. №БР-4.18</t>
  </si>
  <si>
    <t>Халява Евгений Михайлович, +7 904 468 13 58, khaliava2@mail.ru, 628148, ХМАО-Югра, Березовский район, с. Саранпауль, пер. Солнечный, 2</t>
  </si>
  <si>
    <t>Худова Юлия Петровна</t>
  </si>
  <si>
    <t>ул. Дорожная, д. 5, кв. 3, кадастровый номер земельного участка 86:02:0301001:415</t>
  </si>
  <si>
    <t>ХМР-14.18</t>
  </si>
  <si>
    <t>ТП-3 (18-5029), ф. №1, оп. №7.1</t>
  </si>
  <si>
    <t>Письмо №3154 от 25.09.2018 о напр. дог. №ХМР-14.18</t>
  </si>
  <si>
    <t>ТП 11-3134 (ТП-5), ф. №1, оп. №23</t>
  </si>
  <si>
    <t>ТП-4, ф. №3, оп. №11</t>
  </si>
  <si>
    <t>Иванов Сергей Алексеевич, +7 908 882 64 45, sergei1971ivanov0209@yandex.ru, 628544, ХМАО-Югра, Ханты-Мансийский район, п. Кедровый, ул. Дорожная, д. 5, кв. 3. Худова Юлия Петровна, +7 908 880 99 96, г. Ханты-Мансийск, ул. Заводская, д. 5, кв. 2</t>
  </si>
  <si>
    <t>Инженеру РЭС, задача в тезисе №ТМ-14654 от 20.09.2018</t>
  </si>
  <si>
    <t>Меркурий 231 АТ-01, зав. №31373297</t>
  </si>
  <si>
    <t>Соглашение о смене стороны от 01.11.16, направлено письмом №2857 от 17.11.16. Заявление о закл. ДС от 26.09.2018</t>
  </si>
  <si>
    <t>Тимощук (Шадрина) Мария Георгиевна, +7 950 533 17 77, 628145, ХМАО-Югра, Березовский район, п. Сосьва, ул. Молодёжная, д. 1</t>
  </si>
  <si>
    <t>Настоятель (руководитель) Васильев Алексей Александрович (иерей Алексий Васильев), +7 929 296 16 48, +7 950 537 09 41, vass78@mail.ru, 628148, ХМАО-Югра, Березовский район, с. Саранпауль, ул. Е. Артеевой, д. 31</t>
  </si>
  <si>
    <t>ул. Набережная, д. 18Б, кадастровый номер земельного участка 86:05:0201015:5</t>
  </si>
  <si>
    <t>Местная религиозная организация православный Приход храма иконы Казанской Божией Матери с.п. Саранпауль Березовского района ХМАО-Югры Тюменской обл. Югорской Епархии Русской Православной Церкви (Московский Патриархат)</t>
  </si>
  <si>
    <t>ТП 11-3135 (ТП-2), ф. №2, оп. №11/2</t>
  </si>
  <si>
    <t>NP73E.1-11-1, зав. №04280485, СИП4-4х16 (15 м.), ВА-25 А</t>
  </si>
  <si>
    <t>БР-24.18</t>
  </si>
  <si>
    <t>Квитанция оплаты от 26.09.2018</t>
  </si>
  <si>
    <t>Письмо №3064 от 18.09.2018 о напр. дог. №БР-23.18. Письмо №3186 от 27.09.2018 о напр. актов №БР-23.18</t>
  </si>
  <si>
    <t>Письмо №3187 от 27.09.2018 о напр. ДС №1 к дог. №БР-588.16</t>
  </si>
  <si>
    <t>Письмо №3188 от 27.09.2018 о напр. дог. №БР-24.18</t>
  </si>
  <si>
    <t>Передан нарочно юр. Отделу 11.10.2017 для отправки, задача №ТМ-02415. Вернулся подписанным в электроннорм формате 11.10.2017. Письмо №3189 от 27.09.2018 об оплате договора ТП</t>
  </si>
  <si>
    <t>Соглашение о расторжении договора №БР-4.18 от 28.09.2018. Оригинал соглашения о расторжении не возвращался. Подписанный скан прислали 28.09.2018</t>
  </si>
  <si>
    <t>Письмо №1976 от 07.06.2018 о напр. дог. №БР-12.18. Оригинал договора не возвращался. Прислали подписанный скан 15.06.2018. Письмо №2340 от 10.07.2018 о напр. актов. Оригиналы актов вернули 28.09.2018</t>
  </si>
  <si>
    <t>Соглашение о смене стороны от 01.11.16, направлено письмом №2903 от 17.11.16. Отсутствует скан ТУ. Заявление о расторжении договора от 27.09.2018. Письмо №3196 от 28.09.2018 о расторж. дог. ТП №7</t>
  </si>
  <si>
    <t>ДС №1 от 26.11.12 о продлении срока выполнения ТУ. Подписано. Заявление о расторжении договора от 27.09.2018. Письмо №3196 от 28.09.2018 о расторж. дог. ТП №7</t>
  </si>
  <si>
    <t>ул. Грибная, д. 22, кадастровый номер земельного участка 86:05:0201020:40</t>
  </si>
  <si>
    <t>БР-25.18</t>
  </si>
  <si>
    <t>Письмо №3199 от 28.09.2018 о напр. дог. №БР-25.18</t>
  </si>
  <si>
    <t>Письмо №3135 от 24.09.2018 о напр. дог. №БЛ-2.18. Письмо №3198 от 28.09.2018 о напр. дог. №БЛ-2.18 (ред. №2)</t>
  </si>
  <si>
    <t>Платежное поручение №12352 от 28.09.2018</t>
  </si>
  <si>
    <t>28.09.2018 (дата поступления платежа). Заявление не требуется, т.к. переоформление старого незавершённого ТП.</t>
  </si>
  <si>
    <t>Письмо №2060 от 18.06.2018 о напр. дог. №ХМР-8.18. Скан договора прислали 18.09.2018 г. Оригинал не возвращался. Письмо №3203 от 01.10.2018 о напр. актов №ХМР-8.18</t>
  </si>
  <si>
    <t>Захарченко Пётр Петрович</t>
  </si>
  <si>
    <t>Захарченко Пётр Петрович, +7 950 536 54 28, ugk-saranpaul@mail.ru, 628148, ХМАО-Югра, Березовский район, с. Саранпауль, ул. Кооперации, д. 9</t>
  </si>
  <si>
    <t>ул. Кооперации, д. 9, кадастровый номер земельного участка 86:05:0103023:6</t>
  </si>
  <si>
    <t>БР-26.18</t>
  </si>
  <si>
    <t>ТП 11-3113 (ТП-1), ф. №2 "ул. Кооперации", оп. №28</t>
  </si>
  <si>
    <t>Письмо №2552 от 31.07.2018 о напр. дог. №БР-18.18. Договор получен нарочно 02.10.2018</t>
  </si>
  <si>
    <t>Письмо №3226 от 02.10.2018 о напр. дог. №БР-26.18</t>
  </si>
  <si>
    <t>ХМР-15.18</t>
  </si>
  <si>
    <t>Письмо №____ от 02.10.2018 о напр. дог. №ХМР-15.18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</si>
</sst>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14" fontId="7" fillId="1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1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center" vertical="center" wrapText="1"/>
    </xf>
    <xf numFmtId="1" fontId="7" fillId="14" borderId="1" xfId="0" applyNumberFormat="1" applyFont="1" applyFill="1" applyBorder="1" applyAlignment="1">
      <alignment horizontal="center" vertical="center" wrapText="1"/>
    </xf>
    <xf numFmtId="14" fontId="7" fillId="14" borderId="1" xfId="0" applyNumberFormat="1" applyFont="1" applyFill="1" applyBorder="1" applyAlignment="1">
      <alignment horizontal="center" vertical="center" wrapText="1"/>
    </xf>
    <xf numFmtId="0" fontId="7" fillId="14" borderId="1" xfId="0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1" fontId="7" fillId="13" borderId="1" xfId="0" applyNumberFormat="1" applyFont="1" applyFill="1" applyBorder="1" applyAlignment="1">
      <alignment horizontal="center" vertical="center" wrapText="1"/>
    </xf>
    <xf numFmtId="14" fontId="7" fillId="13" borderId="1" xfId="0" applyNumberFormat="1" applyFont="1" applyFill="1" applyBorder="1" applyAlignment="1">
      <alignment horizontal="center" vertical="center" wrapText="1"/>
    </xf>
    <xf numFmtId="0" fontId="7" fillId="13" borderId="1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center" wrapText="1"/>
    </xf>
    <xf numFmtId="14" fontId="9" fillId="13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14" fontId="11" fillId="14" borderId="1" xfId="1" applyNumberFormat="1" applyFont="1" applyFill="1" applyBorder="1" applyAlignment="1">
      <alignment horizontal="center" vertical="center" wrapText="1"/>
    </xf>
    <xf numFmtId="14" fontId="11" fillId="12" borderId="1" xfId="1" applyNumberFormat="1" applyFont="1" applyFill="1" applyBorder="1" applyAlignment="1">
      <alignment horizontal="center" vertical="center" wrapText="1"/>
    </xf>
    <xf numFmtId="14" fontId="11" fillId="13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12" borderId="1" xfId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12" borderId="1" xfId="1" applyNumberFormat="1" applyFont="1" applyFill="1" applyBorder="1" applyAlignment="1">
      <alignment horizontal="center" vertical="center" wrapText="1"/>
    </xf>
    <xf numFmtId="4" fontId="7" fillId="14" borderId="1" xfId="0" applyNumberFormat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14" fontId="8" fillId="12" borderId="1" xfId="0" applyNumberFormat="1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11" fillId="12" borderId="0" xfId="1" applyFont="1" applyFill="1" applyAlignment="1">
      <alignment horizontal="center" vertical="center" wrapText="1"/>
    </xf>
    <xf numFmtId="4" fontId="7" fillId="11" borderId="2" xfId="0" applyNumberFormat="1" applyFont="1" applyFill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1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2" fontId="11" fillId="12" borderId="1" xfId="1" applyNumberFormat="1" applyFont="1" applyFill="1" applyBorder="1" applyAlignment="1">
      <alignment horizontal="center" vertical="center" wrapText="1"/>
    </xf>
    <xf numFmtId="0" fontId="8" fillId="12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1" fontId="11" fillId="1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7" fillId="12" borderId="1" xfId="0" applyNumberFormat="1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15" borderId="0" xfId="0" applyFill="1"/>
    <xf numFmtId="0" fontId="0" fillId="14" borderId="0" xfId="0" applyFill="1"/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13" borderId="1" xfId="1" applyFont="1" applyFill="1" applyBorder="1" applyAlignment="1">
      <alignment horizontal="center" vertical="center" wrapText="1"/>
    </xf>
    <xf numFmtId="0" fontId="11" fillId="1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7" fillId="12" borderId="0" xfId="0" applyNumberFormat="1" applyFont="1" applyFill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8" fillId="13" borderId="1" xfId="1" applyFont="1" applyFill="1" applyBorder="1" applyAlignment="1">
      <alignment horizontal="center" vertical="center" wrapText="1"/>
    </xf>
    <xf numFmtId="0" fontId="11" fillId="13" borderId="1" xfId="1" applyNumberFormat="1" applyFont="1" applyFill="1" applyBorder="1" applyAlignment="1">
      <alignment horizontal="center" vertical="center" wrapText="1"/>
    </xf>
    <xf numFmtId="0" fontId="8" fillId="13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299" Type="http://schemas.openxmlformats.org/officeDocument/2006/relationships/hyperlink" Target="&#1040;&#1082;&#1090;&#1099;\69,%20&#1043;&#1086;&#1083;&#1086;&#1096;&#1091;&#1073;&#1080;&#1085;%20&#1040;.&#1048;.,%20&#1057;&#1086;&#1089;&#1100;&#1074;&#1072;,%20&#1091;&#1083;.%20&#1043;&#1088;&#1080;&#1073;&#1085;&#1072;&#1103;,%20&#1076;.%2024" TargetMode="External"/><Relationship Id="rId21" Type="http://schemas.openxmlformats.org/officeDocument/2006/relationships/hyperlink" Target="&#1056;&#1077;&#1077;&#1089;&#1090;&#1088;%20&#1079;&#1072;&#1103;&#1074;&#1080;&#1090;&#1077;&#1083;&#1077;&#1081;\&#1054;&#1040;&#1054;%20&#1057;&#1091;&#1088;&#1075;&#1091;&#1090;&#1085;&#1077;&#1092;&#1090;&#1077;&#1075;&#1072;&#1079;\119,%20&#1053;&#1091;&#1084;&#1090;&#1086;,%20&#1057;&#1082;&#1074;&#1072;&#1078;&#1080;&#1085;&#1072;%20&#1074;&#1086;&#1076;&#1086;&#1079;&#1072;&#1073;&#1086;&#1088;&#1085;&#1072;&#1103;" TargetMode="External"/><Relationship Id="rId63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" TargetMode="External"/><Relationship Id="rId1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7,%20&#1040;&#1074;&#1090;&#1086;&#1085;&#1086;&#1084;&#1085;&#1099;&#1081;%20&#1084;&#1086;&#1076;&#1091;&#1083;&#1100;%20(&#1084;&#1086;&#1088;&#1075;),%20&#1053;&#1103;&#1082;&#1089;&#1080;&#1084;&#1074;&#1086;&#1083;&#1100;,%20&#1091;&#1083;.%20&#1054;&#1082;&#1090;&#1103;&#1073;&#1088;&#1100;&#1089;&#1082;&#1072;&#1103;,%2027\&#1057;&#1086;&#1075;&#1083;.%20&#1086;%20&#1088;&#1072;&#1089;&#1090;&#1086;&#1088;&#1078;.%20&#1076;&#1086;&#1075;.%20&#1041;&#1056;-233.13%20&#1086;&#1090;%2027.10.2017.pdf" TargetMode="External"/><Relationship Id="rId32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6;&#1075;&#1083;&#1072;&#1096;&#1077;&#1085;&#1080;&#1077;%20&#1086;%20&#1088;&#1072;&#1089;&#1090;&#1086;&#1088;&#1078;&#1077;&#1085;&#1080;&#1080;%20(&#1085;&#1077;%20&#1087;&#1086;&#1076;&#1087;&#1080;&#1089;&#1072;&#1085;&#1086;).pdf" TargetMode="External"/><Relationship Id="rId366" Type="http://schemas.openxmlformats.org/officeDocument/2006/relationships/hyperlink" Target="&#1056;&#1077;&#1077;&#1089;&#1090;&#1088;%20&#1079;&#1072;&#1103;&#1074;&#1080;&#1090;&#1077;&#1083;&#1077;&#1081;\&#1052;&#1055;%20&#1046;&#1069;&#1050;-3%20&#1061;&#1052;&#1056;\160,%20&#1050;&#1080;&#1088;&#1087;&#1080;&#1095;&#1085;&#1099;&#1081;,%20&#1091;&#1083;.%20&#1050;&#1086;&#1084;&#1089;&#1086;&#1084;&#1086;&#1083;&#1100;&#1089;&#1082;&#1072;&#1103;,%2011" TargetMode="External"/><Relationship Id="rId53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" TargetMode="External"/><Relationship Id="rId57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80,%20&#1086;&#1076;&#1085;&#1086;&#1101;&#1090;&#1072;&#1078;&#1085;&#1099;&#1081;%20&#1086;&#1076;&#1085;&#1086;&#1082;&#1074;&#1072;&#1088;&#1090;&#1080;&#1088;&#1085;&#1099;&#1081;%20&#1078;&#1080;&#1083;&#1086;&#1081;%20&#1076;&#1086;&#1084;,%20&#1055;&#1072;&#1096;&#1090;&#1086;&#1088;&#1099;,%20&#1091;&#1083;.%20&#1043;&#1099;&#1076;&#1088;&#1086;&#1085;&#1072;&#1084;&#1099;&#1074;,%20&#1091;&#1095;&#1072;&#1089;&#1090;&#1086;&#1082;%2020" TargetMode="External"/><Relationship Id="rId170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7;&#1072;&#1103;&#1074;&#1082;&#1072;%20&#1053;&#1091;&#1084;&#1090;&#1086;,%203%20(&#1089;&#1090;&#1088;&#1086;&#1080;&#1090;.%20&#1087;&#1086;&#1079;.%20&#8470;10).pdf" TargetMode="External"/><Relationship Id="rId226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" TargetMode="External"/><Relationship Id="rId433" Type="http://schemas.openxmlformats.org/officeDocument/2006/relationships/hyperlink" Target="&#1056;&#1077;&#1077;&#1089;&#1090;&#1088;%20&#1079;&#1072;&#1103;&#1074;&#1080;&#1090;&#1077;&#1083;&#1077;&#1081;\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" TargetMode="External"/><Relationship Id="rId26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0;&#1059;%20&#1061;&#1052;&#1056;%20&#1059;&#1050;&#1057;&#1080;&#1056;\44,%20&#1050;&#1086;&#1084;&#1087;&#1083;&#1077;&#1082;&#1089;,%20&#1044;&#1050;,%20&#1073;&#1080;&#1073;&#1083;&#1080;&#1086;&#1090;&#1077;&#1082;&#1072;,%20&#1096;&#1082;&#1086;&#1083;&#1072;,%20&#1076;&#1077;&#1090;.%20&#1089;&#1072;&#1076;,,%20&#1050;&#1077;&#1076;&#1088;&#1086;&#1074;&#1099;&#1081;\&#1057;&#1082;&#1072;&#1085;%20&#1076;&#1086;&#1075;&#1086;&#1074;&#1086;&#1088;&#1072;%20&#1061;&#1052;&#1056;-125.14.pdf" TargetMode="External"/><Relationship Id="rId475" Type="http://schemas.openxmlformats.org/officeDocument/2006/relationships/hyperlink" Target="&#1040;&#1082;&#1090;&#1099;\111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14" TargetMode="External"/><Relationship Id="rId3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\&#1044;&#1086;&#1075;&#1086;&#1074;&#1086;&#1088;%20&#8470;&#1041;&#1056;-21.17%20&#1086;&#1090;%2015.11.2017.pdf" TargetMode="External"/><Relationship Id="rId7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7;&#1072;&#1103;&#1074;&#1082;&#1072;%20&#1085;&#1072;%20&#1058;&#1055;,%20&#1057;&#1091;&#1088;&#1075;&#1091;&#1095;&#1077;&#1074;&#1072;.pdf" TargetMode="External"/><Relationship Id="rId128" Type="http://schemas.openxmlformats.org/officeDocument/2006/relationships/hyperlink" Target="&#1040;&#1082;&#1090;&#1099;\47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335" Type="http://schemas.openxmlformats.org/officeDocument/2006/relationships/hyperlink" Target="&#1040;&#1082;&#1090;&#1099;\80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&#1076;.%2010" TargetMode="External"/><Relationship Id="rId377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48;&#1089;&#1093;%20313%20&#1086;&#1090;%2025.05.2018%20&#1087;&#1088;&#1086;&#1074;&#1077;&#1088;&#1082;&#1072;%20&#1074;&#1099;&#1087;&#1086;&#1083;&#1085;&#1077;&#1085;&#1080;&#1103;%20&#1058;&#1059;.pdf" TargetMode="External"/><Relationship Id="rId50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" TargetMode="External"/><Relationship Id="rId5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" TargetMode="External"/><Relationship Id="rId584" Type="http://schemas.openxmlformats.org/officeDocument/2006/relationships/hyperlink" Target="&#1056;&#1077;&#1077;&#1089;&#1090;&#1088;%20&#1079;&#1072;&#1103;&#1074;&#1080;&#1090;&#1077;&#1083;&#1077;&#1081;\93,%20&#1046;&#1091;&#1082;&#1086;&#1074;&#1072;%20&#1055;&#1088;&#1086;&#1089;&#1082;&#1086;&#1074;&#1100;&#1103;%20&#1057;&#1077;&#1084;&#1077;&#1085;&#1086;&#1074;&#1085;&#1072;,%20&#1050;&#1088;&#1072;&#1089;&#1085;&#1086;&#1083;&#1077;&#1085;&#1080;&#1085;&#1089;&#1082;&#1080;&#1081;,%20&#1091;&#1083;.%20&#1054;&#1073;&#1089;&#1082;&#1072;&#1103;,%2033-1" TargetMode="External"/><Relationship Id="rId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" TargetMode="External"/><Relationship Id="rId181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7;&#1072;&#1103;&#1074;&#1082;&#1072;%20&#1085;&#1072;%20&#1058;&#1055;.pdf" TargetMode="External"/><Relationship Id="rId237" Type="http://schemas.openxmlformats.org/officeDocument/2006/relationships/hyperlink" Target="&#1040;&#1082;&#1090;&#1099;\4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7" TargetMode="External"/><Relationship Id="rId40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71,%20&#1057;&#1086;&#1089;&#1100;&#1074;&#1072;,%20&#1091;&#1083;.%20&#1043;&#1088;&#1080;&#1073;&#1085;&#1072;&#1103;,%20&#1076;.%2014\&#1063;&#1077;&#1082;%20&#1086;&#1087;&#1083;&#1072;&#1090;&#1099;%20&#1086;&#1090;%2004.07.2018.jpg" TargetMode="External"/><Relationship Id="rId2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57;&#1082;&#1072;&#1085;%20&#1076;&#1086;&#1075;&#1086;&#1074;&#1086;&#1088;%20&#1041;&#1056;-290.16.pdf" TargetMode="External"/><Relationship Id="rId444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8,%20&#1057;&#1086;&#1075;&#1086;&#1084;,%20&#1091;&#1083;.%20&#1062;&#1077;&#1085;&#1090;&#1088;&#1072;&#1083;&#1100;&#1085;&#1072;&#1103;,%20&#1076;.%2012,%20&#1082;&#1072;&#1073;.%20&#8470;5\&#1044;&#1086;&#1075;&#1086;&#1074;&#1086;&#1088;%20&#8470;&#1061;&#1052;&#1056;-12.18%20&#1086;&#1090;%2010.08.2018.pdf" TargetMode="External"/><Relationship Id="rId4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,%20&#1044;&#1077;&#1090;&#1089;&#1082;&#1080;&#1081;%20&#1089;&#1072;&#1076;%20&#1085;&#1072;%2045%20&#1084;&#1077;&#1089;&#1090;,%20&#1087;.%20&#1057;&#1086;&#1089;&#1100;&#1074;&#1072;,%20&#1091;&#1083;.%20&#1064;&#1082;&#1086;&#1083;&#1100;&#1085;&#1072;&#1103;,%20&#1091;&#1095;.%205\&#1057;&#1082;&#1072;&#1085;%20&#1076;&#1086;&#1075;&#1086;&#1074;&#1086;&#1088;&#1072;%20&#1041;&#1056;-924.14.pdf" TargetMode="External"/><Relationship Id="rId43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39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2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6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\&#1057;&#1082;&#1072;&#1085;%20&#1076;&#1086;&#1075;&#1086;&#1074;&#1086;&#1088;&#1072;%20&#1041;&#1056;-944.16.pdf" TargetMode="External"/><Relationship Id="rId30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1,%20&#1052;&#1072;&#1075;&#1072;&#1079;&#1080;&#1085;%20&#1084;&#1077;&#1073;&#1077;&#1083;&#1100;,%20&#1057;&#1072;&#1088;&#1072;&#1085;&#1087;&#1072;&#1091;&#1083;&#1100;,%20&#1091;&#1083;.%20&#1064;&#1082;&#1086;&#1083;&#1100;&#1085;&#1072;&#1103;,%204\&#1057;&#1082;&#1072;&#1085;%20&#1076;&#1086;&#1075;&#1086;&#1074;&#1086;&#1088;%20&#1041;&#1056;-976.14.pdf" TargetMode="External"/><Relationship Id="rId346" Type="http://schemas.openxmlformats.org/officeDocument/2006/relationships/hyperlink" Target="&#1056;&#1077;&#1077;&#1089;&#1090;&#1088;%20&#1079;&#1072;&#1103;&#1074;&#1080;&#1090;&#1077;&#1083;&#1077;&#1081;\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" TargetMode="External"/><Relationship Id="rId388" Type="http://schemas.openxmlformats.org/officeDocument/2006/relationships/hyperlink" Target="&#1056;&#1077;&#1077;&#1089;&#1090;&#1088;%20&#1079;&#1072;&#1103;&#1074;&#1080;&#1090;&#1077;&#1083;&#1077;&#1081;\166,%20&#1040;&#1085;&#1090;&#1086;&#1085;&#1086;&#1074;&#1072;%20&#1045;&#1083;&#1077;&#1085;&#1072;%20&#1040;&#1083;&#1077;&#1082;&#1089;&#1072;&#1085;&#1076;&#1088;&#1086;&#1074;&#1085;&#1072;,%20&#1041;&#1086;&#1083;&#1100;&#1096;&#1086;&#1081;%20&#1040;&#1090;&#1083;&#1099;&#1084;,%20&#1091;&#1083;.%20&#1050;&#1086;&#1083;&#1093;&#1086;&#1079;&#1085;&#1072;&#1103;,%20&#1076;.%2022&#1072;" TargetMode="External"/><Relationship Id="rId51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" TargetMode="External"/><Relationship Id="rId55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" TargetMode="External"/><Relationship Id="rId609" Type="http://schemas.openxmlformats.org/officeDocument/2006/relationships/hyperlink" Target="&#1056;&#1077;&#1077;&#1089;&#1090;&#1088;%20&#1079;&#1072;&#1103;&#1074;&#1080;&#1090;&#1077;&#1083;&#1077;&#1081;\191,%20&#1047;&#1072;&#1093;&#1072;&#1088;&#1095;&#1077;&#1085;&#1082;&#1086;%20&#1055;&#1105;&#1090;&#1088;%20&#1055;&#1077;&#1090;&#1088;&#1086;&#1074;&#1080;&#1095;,%20&#1057;&#1072;&#1088;&#1072;&#1085;&#1087;&#1072;&#1091;&#1083;&#1100;,%20&#1091;&#1083;.%20&#1050;&#1086;&#1086;&#1087;&#1077;&#1088;&#1072;&#1094;&#1080;&#1080;,%20&#1076;.%209" TargetMode="External"/><Relationship Id="rId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43,%20&#1053;&#1077;&#1078;&#1080;&#1083;&#1086;&#1077;%20&#1087;&#1086;&#1084;&#1077;&#1097;&#1077;&#1085;&#1080;&#1077;,%20&#1050;&#1088;&#1072;&#1089;&#1085;&#1086;&#1083;&#1077;&#1085;&#1080;&#1085;&#1089;&#1082;&#1080;&#1081;,%20&#1091;&#1083;.%20&#1053;&#1072;&#1073;&#1077;&#1088;&#1077;&#1078;&#1085;&#1072;&#1103;,%209" TargetMode="External"/><Relationship Id="rId150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4;&#1086;&#1075;&#1086;&#1074;&#1086;&#1088;%20&#1041;&#1056;-30.17%20&#1086;&#1090;%2026.10.2017.pdf" TargetMode="External"/><Relationship Id="rId192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4;&#1086;&#1075;&#1086;&#1074;&#1086;&#1088;%20&#8470;&#1061;&#1052;&#1056;-32.17%20&#1086;&#1090;%2019.12.2017.pdf" TargetMode="External"/><Relationship Id="rId206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50;&#1074;&#1080;&#1090;&#1072;&#1085;&#1094;&#1080;&#1103;%20&#1086;&#1087;&#1083;&#1072;&#1090;&#1099;%20&#1086;&#1090;%2018.01.2018.pdf" TargetMode="External"/><Relationship Id="rId4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47;&#1072;&#1103;&#1074;&#1083;&#1077;&#1085;&#1080;&#1077;%20&#1086;%20&#1087;&#1088;&#1086;&#1074;.%20&#1074;&#1099;&#1087;.%20&#1058;&#1059;%20&#1080;%20&#1082;&#1074;&#1080;&#1090;&#1072;&#1085;&#1094;&#1080;&#1103;%20&#1086;&#1087;&#1083;&#1072;&#1090;&#1099;.pdf" TargetMode="External"/><Relationship Id="rId595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7,%20&#1053;&#1091;&#1084;&#1090;&#1086;,%20&#1076;.%2013" TargetMode="External"/><Relationship Id="rId248" Type="http://schemas.openxmlformats.org/officeDocument/2006/relationships/hyperlink" Target="&#1040;&#1082;&#1090;&#1099;\5,%20&#1043;&#1086;&#1083;&#1086;&#1096;&#1091;&#1073;&#1080;&#1085;%20&#1040;&#1083;&#1077;&#1082;&#1089;&#1072;&#1085;&#1076;&#1088;%20&#1048;&#1075;&#1086;&#1088;&#1077;&#1074;&#1080;&#1095;,%20&#1057;&#1086;&#1089;&#1100;&#1074;&#1072;,%20&#1091;&#1083;.%20&#1057;&#1087;&#1086;&#1088;&#1090;&#1080;&#1074;&#1085;&#1072;&#1103;,%205" TargetMode="External"/><Relationship Id="rId455" Type="http://schemas.openxmlformats.org/officeDocument/2006/relationships/hyperlink" Target="&#1040;&#1082;&#1090;&#1099;\101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" TargetMode="External"/><Relationship Id="rId49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,%20&#1044;&#1077;&#1090;&#1089;&#1082;&#1080;&#1081;%20&#1089;&#1072;&#1076;%20&#1085;&#1072;%2045%20&#1084;&#1077;&#1089;&#1090;,%20&#1087;.%20&#1057;&#1086;&#1089;&#1100;&#1074;&#1072;,%20&#1091;&#1083;.%20&#1064;&#1082;&#1086;&#1083;&#1100;&#1085;&#1072;&#1103;,%20&#1091;&#1095;.%205" TargetMode="External"/><Relationship Id="rId12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" TargetMode="External"/><Relationship Id="rId108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44;&#1086;&#1075;&#1086;&#1074;&#1086;&#1088;%20&#1061;&#1052;&#1056;-23.17%20&#1086;&#1090;%2003.10.2017.pdf" TargetMode="External"/><Relationship Id="rId315" Type="http://schemas.openxmlformats.org/officeDocument/2006/relationships/hyperlink" Target="&#1040;&#1082;&#1090;&#1099;\6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" TargetMode="External"/><Relationship Id="rId3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76;&#1086;&#1087;.&#1089;&#1086;&#1075;&#1083;.%20&#8470;%201%20&#1086;&#1090;%2007.10.2016&#1075;.%20&#1082;%20&#1076;&#1086;&#1075;.%20&#8470;%20&#1041;&#1056;-944.15%20&#1086;&#1090;%2011.01.2016&#1075;.%20&#1058;&#1077;&#1088;&#1077;&#1085;&#1090;&#1100;&#1077;&#1074;&#1072;%20&#1040;.&#1048;..pdf" TargetMode="External"/><Relationship Id="rId52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" TargetMode="External"/><Relationship Id="rId54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76;&#1086;&#1075;&#1086;&#1074;&#1086;&#1088;&#1072;%20&#1061;&#1052;&#1056;%2016.17%20&#1052;&#1080;&#1096;&#1091;&#1088;&#1080;&#1085;&#1089;&#1082;&#1080;&#1081;.pdf" TargetMode="External"/><Relationship Id="rId96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7;&#1072;&#1103;&#1074;&#1083;&#1077;&#1085;&#1080;&#1077;%20&#1086;%20&#1087;&#1088;&#1086;&#1074;&#1077;&#1088;&#1082;&#1077;%20&#1074;&#1099;&#1087;&#1086;&#1083;&#1085;&#1077;&#1085;&#1080;&#1103;%20&#1058;&#1059;.JPG" TargetMode="External"/><Relationship Id="rId161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44;&#1086;&#1075;&#1086;&#1074;&#1086;&#1088;%20&#8470;&#1041;&#1056;-17.17%20&#1086;&#1090;%2017.11.2017%20(&#1089;%20&#1087;&#1088;&#1086;&#1090;&#1086;&#1082;&#1086;&#1083;&#1086;&#1084;%20&#1088;&#1072;&#1079;&#1085;&#1086;&#1075;&#1083;&#1072;&#1089;&#1080;&#1081;).pdf" TargetMode="External"/><Relationship Id="rId217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" TargetMode="External"/><Relationship Id="rId399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55;&#1080;&#1089;&#1100;&#1084;&#1086;%20&#8470;12%20&#1086;&#1090;%2002.07.2018%20&#1075;.%20&#1086;%20&#1087;&#1088;&#1086;&#1074;.%20&#1074;&#1099;&#1087;.%20&#1058;&#1059;.pdf" TargetMode="External"/><Relationship Id="rId56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1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4-1" TargetMode="External"/><Relationship Id="rId2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\&#1057;&#1082;&#1072;&#1085;%20&#1076;&#1086;&#1075;&#1086;&#1074;&#1086;&#1088;&#1072;%20&#1041;&#1056;-184.14.pdf" TargetMode="External"/><Relationship Id="rId424" Type="http://schemas.openxmlformats.org/officeDocument/2006/relationships/hyperlink" Target="&#1040;&#1082;&#1090;&#1099;\92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" TargetMode="External"/><Relationship Id="rId466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\&#1047;&#1072;&#1103;&#1074;&#1083;&#1077;&#1085;&#1080;&#1077;%20&#1086;%20&#1087;&#1088;&#1086;&#1074;.%20&#1074;&#1099;&#1087;.%20&#1058;&#1059;%20&#1086;&#1090;%2017.08.2018.jpeg" TargetMode="External"/><Relationship Id="rId2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11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27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0,%20&#1048;&#1055;%20&#1041;&#1086;&#1088;&#1086;&#1074;&#1080;&#1082;%20&#1057;&#1074;&#1077;&#1090;&#1083;&#1072;&#1085;&#1072;%20&#1040;&#1083;&#1077;&#1082;&#1089;&#1072;&#1085;&#1076;&#1088;&#1086;&#1074;&#1085;&#1072;,%20&#1064;&#1091;&#1075;&#1091;&#1088;,%20&#1091;&#1083;.%20&#1057;&#1080;&#1073;&#1080;&#1088;&#1089;&#1082;&#1072;&#1103;,%203\&#1057;&#1082;&#1072;&#1085;%20&#1076;&#1086;&#1075;&#1086;&#1074;&#1086;&#1088;%20391-&#1058;&#1055;-&#1050;12.pdf" TargetMode="External"/><Relationship Id="rId326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3;&#1072;&#1090;&#1105;&#1078;&#1085;&#1086;&#1077;%20&#1087;&#1086;&#1088;&#1091;&#1095;&#1077;&#1085;&#1080;&#1077;%20&#8470;152%20&#1086;&#1090;%2002.04.2018%20&#1075;..pdf" TargetMode="External"/><Relationship Id="rId53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0,%20&#1053;&#1086;&#1074;&#1100;&#1102;&#1093;&#1086;&#1074;&#1072;%20&#1057;&#1074;&#1077;&#1090;&#1083;&#1072;&#1085;&#1072;%20&#1040;&#1085;&#1072;&#1090;&#1086;&#1083;&#1100;&#1077;&#1074;&#1085;&#1072;,%20&#1057;&#1086;&#1089;&#1100;&#1074;&#1072;,&#1091;&#1083;.%20&#1062;&#1077;&#1085;&#1090;&#1088;&#1072;&#1083;&#1100;&#1085;&#1072;&#1103;,%2025" TargetMode="External"/><Relationship Id="rId6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" TargetMode="External"/><Relationship Id="rId130" Type="http://schemas.openxmlformats.org/officeDocument/2006/relationships/hyperlink" Target="&#1040;&#1082;&#1090;&#1099;\46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%2014" TargetMode="External"/><Relationship Id="rId368" Type="http://schemas.openxmlformats.org/officeDocument/2006/relationships/hyperlink" Target="&#1056;&#1077;&#1077;&#1089;&#1090;&#1088;%20&#1079;&#1072;&#1103;&#1074;&#1080;&#1090;&#1077;&#1083;&#1077;&#1081;\&#1052;&#1055;%20&#1046;&#1069;&#1050;-3%20&#1061;&#1052;&#1056;\160,%20&#1050;&#1080;&#1088;&#1087;&#1080;&#1095;&#1085;&#1099;&#1081;,%20&#1091;&#1083;.%20&#1050;&#1086;&#1084;&#1089;&#1086;&#1084;&#1086;&#1083;&#1100;&#1089;&#1082;&#1072;&#1103;,%2011\&#1044;&#1086;&#1075;&#1086;&#1074;&#1086;&#1088;%20&#8470;&#1061;&#1052;&#1056;-6.18%20&#1086;&#1090;%2001.07.2018.pdf" TargetMode="External"/><Relationship Id="rId575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" TargetMode="External"/><Relationship Id="rId172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7;&#1072;&#1103;&#1074;&#1083;&#1077;&#1085;&#1080;&#1077;%20&#1086;%20&#1087;&#1088;&#1086;&#1074;.%20&#1074;&#1099;&#1087;.%20&#1058;&#1059;%20&#1086;&#1090;%2009.11.2017.pdf" TargetMode="External"/><Relationship Id="rId228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63;&#1077;&#1082;%20&#1086;&#1087;&#1083;&#1072;&#1090;&#1099;%20&#1086;&#1090;%2013.03.2018.tif" TargetMode="External"/><Relationship Id="rId435" Type="http://schemas.openxmlformats.org/officeDocument/2006/relationships/hyperlink" Target="&#1056;&#1077;&#1077;&#1089;&#1090;&#1088;%20&#1079;&#1072;&#1103;&#1074;&#1080;&#1090;&#1077;&#1083;&#1077;&#1081;\183,%20&#1064;&#1080;&#1096;&#1082;&#1080;&#1085;&#1072;%20&#1052;&#1072;&#1088;&#1080;&#1085;&#1072;%20&#1053;&#1080;&#1082;&#1086;&#1083;&#1072;&#1077;&#1074;&#1085;&#1072;,%20&#1041;&#1086;&#1083;&#1100;&#1096;&#1086;&#1081;%20&#1040;&#1090;&#1083;&#1099;&#1084;,%20&#1091;&#1083;.%20&#1053;&#1072;&#1073;&#1077;&#1088;&#1077;&#1078;&#1085;&#1072;&#1103;,%20&#1076;.%2021" TargetMode="External"/><Relationship Id="rId477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\&#1050;&#1074;&#1080;&#1090;&#1072;&#1085;&#1094;&#1080;&#1103;%20&#1086;&#1087;&#1083;&#1072;&#1090;&#1099;%20&#1086;&#1090;%2020.08.2018.pdf" TargetMode="External"/><Relationship Id="rId600" Type="http://schemas.openxmlformats.org/officeDocument/2006/relationships/hyperlink" Target="&#1056;&#1077;&#1077;&#1089;&#1090;&#1088;%20&#1079;&#1072;&#1103;&#1074;&#1080;&#1090;&#1077;&#1083;&#1077;&#1081;\189,%20&#1062;&#1077;&#1088;&#1082;&#1086;&#1074;&#1100;,%20&#1057;&#1086;&#1089;&#1100;&#1074;&#1072;,%20&#1091;&#1083;.%20&#1053;&#1072;&#1073;&#1077;&#1088;&#1077;&#1078;&#1085;&#1072;&#1103;,%20&#1076;.%2018&#1041;" TargetMode="External"/><Relationship Id="rId281" Type="http://schemas.openxmlformats.org/officeDocument/2006/relationships/hyperlink" Target="&#1040;&#1082;&#1090;&#1099;\33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" TargetMode="External"/><Relationship Id="rId337" Type="http://schemas.openxmlformats.org/officeDocument/2006/relationships/hyperlink" Target="&#1056;&#1077;&#1077;&#1089;&#1090;&#1088;%20&#1079;&#1072;&#1103;&#1074;&#1080;&#1090;&#1077;&#1083;&#1077;&#1081;\&#1055;&#1040;&#1054;%20&#1052;&#1077;&#1075;&#1072;&#1060;&#1086;&#1085;\153,%20&#1057;&#1072;&#1088;&#1072;&#1085;&#1087;&#1072;&#1091;&#1083;&#1100;,%20&#1091;&#1083;.%20&#1045;&#1083;&#1077;&#1085;&#1099;%20&#1040;&#1088;&#1090;&#1077;&#1077;&#1074;&#1086;&#1081;,%20&#1076;.%2034" TargetMode="External"/><Relationship Id="rId50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0;&#1059;%20&#1072;&#1076;&#1084;&#1080;&#1085;&#1080;&#1089;&#1090;&#1088;&#1072;&#1094;&#1080;&#1103;%20&#1089;&#1077;&#1083;&#1100;&#1089;&#1082;&#1086;&#1075;&#1086;%20&#1087;&#1086;&#1089;&#1077;&#1083;&#1077;&#1085;&#1080;&#1103;%20&#1057;&#1072;&#1088;&#1072;&#1085;&#1087;&#1072;&#1091;&#1083;&#1100;\9,%20&#1041;&#1072;&#1085;&#1103;%20&#1085;&#1072;%2015%20&#1084;&#1077;&#1089;&#1090;%20&#1074;%20&#1089;.%20&#1057;&#1072;&#1088;&#1072;&#1085;&#1087;&#1072;&#1091;&#1083;&#1100;,%20&#1091;&#1083;.%20&#1042;&#1086;&#1082;&#1091;&#1077;&#1074;&#1072;,%201&#1040;" TargetMode="External"/><Relationship Id="rId3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\&#1044;&#1086;&#1075;&#1086;&#1074;&#1086;&#1088;%20&#8470;&#1041;&#1056;-23.17%20&#1086;&#1090;%2015.11.2017.pdf" TargetMode="External"/><Relationship Id="rId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47;&#1072;&#1103;&#1074;&#1083;&#1077;&#1085;&#1080;&#1077;%20&#1086;%20&#1087;&#1088;&#1086;&#1074;&#1077;&#1088;&#1082;&#1077;%20&#1074;&#1099;&#1087;.%20&#1058;&#1059;%20&#1086;&#1090;%2020.07.2017.jpg" TargetMode="External"/><Relationship Id="rId1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1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4-1\&#1057;&#1082;&#1072;&#1085;%20&#1076;&#1086;&#1075;&#1086;&#1074;&#1086;&#1088;&#1072;%20&#1041;&#1056;-981.16.pdf" TargetMode="External"/><Relationship Id="rId379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55;&#1080;&#1089;&#1100;&#1084;&#1086;%201832%20&#1086;&#1090;%2025.05.2018%20&#1086;%20&#1089;&#1086;&#1075;&#1083;&#1072;&#1089;&#1086;&#1074;&#1072;&#1085;&#1080;&#1080;%20&#1055;&#1044;.pdf" TargetMode="External"/><Relationship Id="rId5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" TargetMode="External"/><Relationship Id="rId586" Type="http://schemas.openxmlformats.org/officeDocument/2006/relationships/hyperlink" Target="&#1056;&#1077;&#1077;&#1089;&#1090;&#1088;%20&#1079;&#1072;&#1103;&#1074;&#1080;&#1090;&#1077;&#1083;&#1077;&#1081;\96,%20&#1050;&#1077;&#1088;&#1094;&#1077;&#1088;%20&#1052;&#1072;&#1088;&#1080;&#1085;&#1072;%20&#1042;&#1083;&#1072;&#1076;&#1080;&#1084;&#1080;&#1088;&#1086;&#1074;&#1085;&#1072;,%20&#1057;&#1072;&#1088;&#1072;&#1085;&#1087;&#1072;&#1091;&#1083;&#1100;,%20&#1091;&#1083;.%20&#1054;&#1090;&#1076;&#1072;&#1083;&#1077;&#1085;&#1085;&#1072;&#1103;,%2010" TargetMode="External"/><Relationship Id="rId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" TargetMode="External"/><Relationship Id="rId183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8;&#1089;&#1093;.%20&#8470;3545%20&#1086;&#1090;%2029.11.2017%20&#1086;%20&#1085;&#1072;&#1087;&#1088;.%20&#1076;&#1086;&#1075;.%20&#1058;&#1055;.pdf" TargetMode="External"/><Relationship Id="rId23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\&#1057;&#1082;&#1072;&#1085;%20&#1076;&#1086;&#1075;&#1086;&#1074;&#1086;&#1088;&#1072;%20&#1041;&#1056;-588.16.pdf" TargetMode="External"/><Relationship Id="rId390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65,%20&#1062;&#1077;&#1088;&#1082;&#1086;&#1074;&#1100;,%20&#1045;&#1083;&#1080;&#1079;&#1072;&#1088;&#1086;&#1074;&#1086;,%20&#1091;&#1083;.%20&#1057;&#1086;&#1074;&#1077;&#1090;&#1089;&#1082;&#1072;&#1103;,%20&#1076;.%2025\&#1044;&#1086;&#1075;&#1086;&#1074;&#1086;&#1088;%20&#8470;&#1061;&#1052;&#1056;-9.18%20(&#1085;&#1077;%20&#1087;&#1086;&#1076;&#1087;&#1080;&#1089;&#1072;&#1085;).pdf" TargetMode="External"/><Relationship Id="rId404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\&#1044;&#1086;&#1075;&#1086;&#1074;&#1086;&#1088;%20&#8470;&#1050;&#1056;-3.18%20&#1086;&#1090;%2005.07.2018.pdf" TargetMode="External"/><Relationship Id="rId446" Type="http://schemas.openxmlformats.org/officeDocument/2006/relationships/hyperlink" Target="&#1040;&#1082;&#1090;&#1099;\96,%20&#1054;&#1054;&#1054;%20&#1070;&#1075;&#1088;&#1072;%20&#1056;&#1077;&#1075;&#1080;&#1086;&#1085;%20&#1057;&#1077;&#1088;&#1074;&#1080;&#1089;,%20&#1057;&#1072;&#1088;&#1072;&#1085;&#1087;&#1072;&#1091;&#1083;&#1100;,%20&#1087;&#1077;&#1088;.%20&#1054;&#1083;&#1100;&#1093;&#1086;&#1074;&#1099;&#1081;,%207" TargetMode="External"/><Relationship Id="rId611" Type="http://schemas.openxmlformats.org/officeDocument/2006/relationships/printerSettings" Target="../printerSettings/printerSettings3.bin"/><Relationship Id="rId2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4,%20&#1058;&#1088;&#1077;&#1093;&#1082;&#1074;&#1072;&#1088;&#1090;&#1080;&#1088;&#1085;&#1099;&#1081;%20&#1078;&#1080;&#1083;&#1086;&#1081;%20&#1076;&#1086;&#1084;,%20&#1057;&#1086;&#1089;&#1100;&#1074;&#1072;,%20&#1091;&#1083;.%20&#1043;&#1088;&#1080;&#1073;&#1085;&#1072;&#1103;,%2012\&#1057;&#1082;&#1072;&#1085;%20&#1076;&#1086;&#1075;&#1086;&#1074;&#1086;&#1088;&#1072;%20&#1041;&#1056;-740.16.pdf" TargetMode="External"/><Relationship Id="rId29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\&#1057;&#1082;&#1072;&#1085;%20&#1076;&#1086;&#1075;&#1086;&#1074;&#1086;&#1088;&#1072;%20&#1061;&#1052;&#1056;-166.14.pdf" TargetMode="External"/><Relationship Id="rId306" Type="http://schemas.openxmlformats.org/officeDocument/2006/relationships/hyperlink" Target="&#1056;&#1077;&#1077;&#1089;&#1090;&#1088;%20&#1079;&#1072;&#1103;&#1074;&#1080;&#1090;&#1077;&#1083;&#1077;&#1081;\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\&#1057;&#1082;&#1072;&#1085;%20&#1076;&#1086;&#1075;&#1086;&#1074;&#1088;&#1072;%20&#1041;&#1056;-4.17%20&#1050;&#1072;&#1085;&#1077;&#1074;&#1072;%20&#1040;.&#1042;..pdf" TargetMode="External"/><Relationship Id="rId48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,%20&#1055;&#1080;&#1083;&#1080;&#1087;&#1077;&#1085;&#1082;&#1086;%20&#1040;&#1075;&#1085;&#1080;&#1103;%20&#1040;&#1085;&#1076;&#1088;&#1077;&#1077;&#1074;&#1085;&#1072;,%20&#1065;&#1077;&#1082;&#1091;&#1088;&#1100;&#1103;,%20&#1091;&#1083;.%20&#1055;&#1072;&#1085;&#1082;&#1086;&#1074;&#1072;,%2021\&#1057;&#1082;&#1072;&#1085;%20&#1076;&#1086;&#1075;&#1086;&#1074;&#1086;&#1088;&#1072;%20&#1041;&#1056;-200.15.pdf" TargetMode="External"/><Relationship Id="rId45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55;&#1080;&#1089;&#1100;&#1084;&#1086;%20&#1080;&#1089;&#1093;.%20&#8470;15.01-01-1058%20&#1086;&#1090;%2014.09.2017%20&#1086;&#1073;%20&#1072;&#1085;&#1085;&#1091;&#1083;&#1080;&#1088;&#1086;&#1074;&#1072;&#1085;&#1080;&#1077;%20&#1076;&#1086;&#1075;&#1086;&#1074;&#1086;&#1088;&#1072;%20&#8470;&#1041;&#1056;-18.17.pdf" TargetMode="External"/><Relationship Id="rId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72,%20&#1053;&#1077;&#1078;&#1080;&#1083;&#1086;&#1077;%20&#1087;&#1086;&#1084;&#1077;&#1097;&#1077;&#1085;&#1080;&#1077;,%20&#1050;&#1088;&#1072;&#1089;&#1085;&#1086;&#1083;&#1077;&#1085;&#1080;&#1085;&#1089;&#1082;&#1080;&#1081;,%20&#1091;&#1083;.%20&#1096;&#1082;&#1086;&#1083;&#1100;&#1085;&#1072;&#1103;,%204\&#1057;&#1082;&#1072;&#1085;%20&#1076;&#1086;&#1075;&#1086;&#1074;&#1086;&#1088;&#1072;%2028&#1044;&#1058;&#1055;.pdf" TargetMode="External"/><Relationship Id="rId110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82;&#1074;&#1080;&#1090;&#1072;&#1085;&#1094;&#1080;&#1103;%20&#1086;&#1087;&#1083;&#1072;&#1090;&#1099;%20&#1086;&#1090;%2003.10.2017.jpg" TargetMode="External"/><Relationship Id="rId348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" TargetMode="External"/><Relationship Id="rId5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0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5" TargetMode="External"/><Relationship Id="rId5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2,%20&#1060;&#1084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25" TargetMode="External"/><Relationship Id="rId597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\&#1057;&#1086;&#1075;&#1083;&#1072;&#1096;&#1077;&#1085;&#1080;&#1077;%20&#1086;%20&#1088;&#1072;&#1089;&#1090;&#1086;&#1088;&#1078;&#1077;&#1085;&#1080;&#1080;%20&#1076;&#1086;&#1075;&#1086;&#1074;&#1086;&#1088;&#1072;%20&#8470;&#1041;&#1056;-4.18%20&#1086;&#1090;%2028.09.2018.pdf" TargetMode="External"/><Relationship Id="rId152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54;&#1087;&#1083;&#1072;&#1090;&#1072;%20&#1058;&#1055;%20&#1086;&#1090;%2026.10.2017.docx" TargetMode="External"/><Relationship Id="rId194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3;&#1077;&#1085;&#1080;&#1077;%20&#1086;%20&#1087;&#1088;&#1086;&#1074;.%20&#1074;&#1099;&#1087;.%20&#1058;&#1059;%20&#1086;&#1090;%2020.12.2017.jpg" TargetMode="External"/><Relationship Id="rId208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" TargetMode="External"/><Relationship Id="rId415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\&#1047;&#1072;&#1103;&#1074;&#1083;&#1077;&#1085;&#1080;&#1077;%20&#1086;%20&#1087;&#1088;&#1086;&#1074;.%20&#1074;&#1099;&#1087;.%20&#1058;&#1059;%20&#1086;&#1090;%2012.07.2018.jpeg" TargetMode="External"/><Relationship Id="rId45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\&#1050;&#1074;&#1080;&#1090;&#1072;&#1085;&#1094;&#1080;&#1103;%20&#1086;&#1087;&#1083;&#1072;&#1090;&#1099;%20&#1086;&#1090;%2016.08.2018.pdf" TargetMode="External"/><Relationship Id="rId26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57;&#1082;&#1072;&#1085;%20&#1076;&#1086;&#1075;&#1086;&#1074;&#1086;&#1088;%20&#1041;&#1056;-981.14.pdf" TargetMode="External"/><Relationship Id="rId49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,%20&#1055;&#1080;&#1083;&#1080;&#1087;&#1077;&#1085;&#1082;&#1086;%20&#1040;&#1075;&#1085;&#1080;&#1103;%20&#1040;&#1085;&#1076;&#1088;&#1077;&#1077;&#1074;&#1085;&#1072;,%20&#1065;&#1077;&#1082;&#1091;&#1088;&#1100;&#1103;,%20&#1091;&#1083;.%20&#1055;&#1072;&#1085;&#1082;&#1086;&#1074;&#1072;,%2021" TargetMode="External"/><Relationship Id="rId14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56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" TargetMode="External"/><Relationship Id="rId317" Type="http://schemas.openxmlformats.org/officeDocument/2006/relationships/hyperlink" Target="&#1040;&#1082;&#1090;&#1099;\65,%20&#1054;&#1054;&#1054;%20&#1051;&#1072;&#1085;&#1072;,%20&#1057;&#1072;&#1088;&#1072;&#1085;&#1087;&#1072;&#1091;&#1083;&#1100;,%20&#1091;&#1083;.%20&#1071;&#1090;&#1088;&#1080;&#1085;&#1089;&#1082;&#1072;&#1103;,%202-1" TargetMode="External"/><Relationship Id="rId359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57,%20&#1062;&#1077;&#1088;&#1082;&#1086;&#1074;&#1100;,%20&#1045;&#1083;&#1080;&#1079;&#1072;&#1088;&#1086;&#1074;&#1086;,%20&#1091;&#1083;.%20&#1057;&#1086;&#1074;&#1077;&#1090;&#1089;&#1082;&#1072;&#1103;,%20&#1076;.%2025\&#1044;&#1086;&#1075;&#1086;&#1074;&#1086;&#1088;%20&#8470;&#1061;&#1052;&#1056;-5.18%20(&#1085;&#1077;%20&#1087;&#1086;&#1076;&#1087;&#1080;&#1089;&#1072;&#1085;).pdf" TargetMode="External"/><Relationship Id="rId52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" TargetMode="External"/><Relationship Id="rId566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" TargetMode="External"/><Relationship Id="rId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5;&#1080;&#1089;&#1100;&#1084;&#1086;%20&#1080;&#1089;&#1093;.%20&#8470;1743%20&#1086;&#1090;%2027.09.2017%20&#1086;%20&#1087;&#1088;&#1086;&#1074;&#1077;&#1088;&#1082;&#1080;%20&#1074;&#1099;&#1087;&#1086;&#1083;&#1085;&#1077;&#1085;&#1080;&#1103;%20&#1058;&#1059;.pdf" TargetMode="External"/><Relationship Id="rId12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7;&#1072;&#1103;&#1074;&#1083;&#1077;&#1085;&#1080;&#1077;%20&#1086;&#1073;%20&#1080;&#1079;&#1084;.%20&#1082;&#1083;&#1072;&#1089;&#1089;&#1072;%20&#1085;&#1072;&#1087;&#1088;&#1103;&#1078;.%20&#1086;&#1090;%2030.10.2017.pdf" TargetMode="External"/><Relationship Id="rId219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\&#1044;&#1086;&#1075;&#1086;&#1074;&#1086;&#1088;%20&#8470;&#1041;&#1056;-4.18%20&#1086;&#1090;%2004.04.2018.pdf" TargetMode="External"/><Relationship Id="rId370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47;&#1072;&#1103;&#1074;&#1083;&#1077;&#1085;&#1080;&#1077;%20&#1086;%20&#1087;&#1088;&#1086;&#1074;.%20&#1074;&#1099;&#1087;.%20&#1058;&#1059;%20&#1086;&#1090;%2022.05.2018.pdf" TargetMode="External"/><Relationship Id="rId42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44;&#1057;%20&#8470;1%20&#1086;&#1090;%2023.07.2018.pdf" TargetMode="External"/><Relationship Id="rId23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0;&#1074;&#1080;&#1090;&#1072;&#1085;&#1094;&#1080;&#1103;%20&#1086;&#1087;&#1083;&#1072;&#1090;&#1099;%20&#1086;&#1090;%2013.11.2017%20&#1075;..pdf" TargetMode="External"/><Relationship Id="rId468" Type="http://schemas.openxmlformats.org/officeDocument/2006/relationships/hyperlink" Target="&#1040;&#1082;&#1090;&#1099;\104,%20&#1050;&#1059;%20&#1061;&#1052;&#1040;&#1054;-&#1070;&#1075;&#1088;&#1099;%20&#1062;&#1077;&#1085;&#1090;&#1088;&#1086;&#1089;&#1087;&#1072;&#1089;-&#1070;&#1075;&#1086;&#1088;&#1080;&#1103;,%20&#1053;&#1091;&#1084;&#1090;&#1086;,%20&#1091;&#1095;.%20&#8470;16" TargetMode="External"/><Relationship Id="rId25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67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86;&#1090;%20&#1070;&#1058;&#1069;&#1050;-&#1041;&#1077;&#1088;&#1077;&#1079;&#1086;&#1074;&#1086;%20(&#1090;&#1086;&#1095;&#1082;&#1072;%20&#1087;&#1088;&#1080;&#1089;&#1086;&#1077;&#1076;&#1080;&#1085;)" TargetMode="External"/><Relationship Id="rId272" Type="http://schemas.openxmlformats.org/officeDocument/2006/relationships/hyperlink" Target="&#1040;&#1082;&#1090;&#1099;\2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" TargetMode="External"/><Relationship Id="rId328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1095%20&#1086;&#1090;%2002.04.2018%20&#1040;&#1054;%20&#1070;&#1058;&#1069;&#1050;-&#1061;&#1052;&#1056;%20&#1086;%20&#1087;&#1088;&#1086;&#1074;.%20&#1074;&#1099;&#1087;.%20&#1058;&#1059;.pdf" TargetMode="External"/><Relationship Id="rId53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" TargetMode="External"/><Relationship Id="rId577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" TargetMode="External"/><Relationship Id="rId132" Type="http://schemas.openxmlformats.org/officeDocument/2006/relationships/hyperlink" Target="&#1040;&#1082;&#1090;&#1099;\48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64;&#1091;&#1075;&#1091;&#1088;,%20&#1091;&#1083;.%20&#1064;&#1082;&#1086;&#1083;&#1100;&#1085;&#1072;&#1103;,%206&#1041;" TargetMode="External"/><Relationship Id="rId174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381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\&#1050;&#1074;&#1080;&#1090;&#1072;&#1085;&#1094;&#1080;&#1103;%20&#1086;&#1087;&#1083;&#1072;&#1090;&#1099;%20&#1086;&#1090;%2012.06.2018.pdf" TargetMode="External"/><Relationship Id="rId602" Type="http://schemas.openxmlformats.org/officeDocument/2006/relationships/hyperlink" Target="&#1040;&#1082;&#1090;&#1099;\117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" TargetMode="External"/><Relationship Id="rId2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7;&#1082;&#1072;&#1085;%20&#1076;&#1086;&#1075;&#1086;&#1074;&#1086;&#1088;&#1072;%20&#1041;&#1056;-345.14.pdf" TargetMode="External"/><Relationship Id="rId437" Type="http://schemas.openxmlformats.org/officeDocument/2006/relationships/hyperlink" Target="&#1056;&#1077;&#1077;&#1089;&#1090;&#1088;%20&#1079;&#1072;&#1103;&#1074;&#1080;&#1090;&#1077;&#1083;&#1077;&#1081;\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\&#1044;&#1086;&#1075;&#1086;&#1074;&#1086;&#1088;%20&#8470;&#1041;&#1056;-19.18%20&#1086;&#1090;%2031.07.2018.pdf" TargetMode="External"/><Relationship Id="rId479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\&#1047;&#1072;&#1103;&#1074;&#1083;&#1077;&#1085;&#1080;&#1077;%20&#1086;%20&#1087;&#1088;&#1086;&#1074;.%20&#1074;&#1099;&#1087;.%20&#1058;&#1059;%20&#1086;&#1090;%2024.08.2018.jpg" TargetMode="External"/><Relationship Id="rId3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\&#1044;&#1086;&#1075;&#1086;&#1074;&#1086;&#1088;%20&#8470;&#1041;&#1056;-25.17%20&#1086;&#1090;%2015.11.2017.pdf" TargetMode="External"/><Relationship Id="rId2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57;&#1082;&#1072;&#1085;%20&#1076;&#1086;&#1075;&#1086;&#1074;&#1086;&#1088;&#1072;%20&#1061;&#1052;&#1056;-481.16.pdf" TargetMode="External"/><Relationship Id="rId339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" TargetMode="External"/><Relationship Id="rId4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0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57;&#1082;&#1072;&#1085;%20&#1076;&#1086;&#1075;&#1086;&#1074;&#1086;&#1088;&#1072;%20&#1050;&#1053;&#1044;-877.15.pdf" TargetMode="External"/><Relationship Id="rId50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1;&#1059;%20&#1050;&#1086;&#1085;&#1076;&#1085;&#1089;&#1082;&#1072;&#1103;%20&#1088;&#1072;&#1081;&#1086;&#1085;&#1085;&#1072;&#1103;%20&#1073;&#1086;&#1083;&#1100;&#1085;&#1080;&#1094;&#1072;\11,%20&#1060;&#1077;&#1083;&#1100;&#1076;&#1096;&#1077;&#1088;&#1089;&#1082;&#1086;-&#1072;&#1082;&#1091;&#1096;&#1077;&#1088;&#1089;&#1082;&#1080;&#1081;%20&#1087;&#1091;&#1085;&#1082;&#1090;,%20&#1064;&#1091;&#1075;&#1091;&#1088;,%20&#1091;&#1083;.%20&#1064;&#1082;&#1086;&#1083;&#1100;&#1085;&#1072;&#1103;,%206&#1040;" TargetMode="External"/><Relationship Id="rId54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" TargetMode="External"/><Relationship Id="rId78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2;&#1072;%20&#1085;&#1072;%20&#1058;&#1055;.pdf" TargetMode="External"/><Relationship Id="rId101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95;&#1077;&#1082;&#1072;%20&#1085;&#1072;%20&#1086;&#1087;&#1083;&#1072;&#1090;&#1091;.pdf" TargetMode="External"/><Relationship Id="rId143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3;&#1072;&#1090;&#1077;&#1078;&#1085;&#1086;&#1077;%20&#1087;&#1086;&#1088;&#1091;&#1095;&#1077;&#1085;&#1080;&#1077;%20&#8470;67%20&#1086;&#1090;%2028.07.2017.pdf" TargetMode="External"/><Relationship Id="rId1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0;&#1074;&#1080;&#1090;&#1072;&#1085;&#1094;&#1080;&#1103;%20&#1086;&#1087;&#1083;&#1072;&#1090;&#1099;.jpg" TargetMode="External"/><Relationship Id="rId350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\&#1055;&#1083;&#1072;&#1090;&#1105;&#1078;&#1085;&#1086;&#1077;%20&#1087;&#1086;&#1088;&#1091;&#1095;&#1077;&#1085;&#1080;&#1077;%20&#8470;42%20&#1086;&#1090;%2017.04.2018.pdf" TargetMode="External"/><Relationship Id="rId406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\&#1050;&#1074;&#1080;&#1090;&#1072;&#1085;&#1094;&#1080;&#1103;%20&#1086;&#1087;&#1083;&#1072;&#1090;&#1099;%20&#1086;&#1090;%2006.07.2018.JPG" TargetMode="External"/><Relationship Id="rId588" Type="http://schemas.openxmlformats.org/officeDocument/2006/relationships/hyperlink" Target="&#1056;&#1077;&#1077;&#1089;&#1090;&#1088;%20&#1079;&#1072;&#1103;&#1074;&#1080;&#1090;&#1077;&#1083;&#1077;&#1081;\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" TargetMode="External"/><Relationship Id="rId9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7;&#1072;&#1103;&#1074;&#1082;&#1072;,%20&#1087;&#1088;&#1072;&#1074;&#1086;&#1091;&#1089;&#1090;&#1072;&#1085;&#1072;&#1074;&#1083;&#1080;&#1074;&#1072;&#1102;&#1097;&#1080;&#1077;,%20&#1089;&#1093;&#1077;&#1084;&#1072;.pdf" TargetMode="External"/><Relationship Id="rId21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392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50;&#1074;&#1080;&#1090;&#1072;&#1085;&#1094;&#1080;&#1103;%20&#1086;&#1087;&#1083;&#1072;&#1090;&#1099;%20&#1086;&#1090;%2026.06.2018.pdf" TargetMode="External"/><Relationship Id="rId448" Type="http://schemas.openxmlformats.org/officeDocument/2006/relationships/hyperlink" Target="&#1040;&#1082;&#1090;&#1099;\97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41&#1040;" TargetMode="External"/><Relationship Id="rId613" Type="http://schemas.openxmlformats.org/officeDocument/2006/relationships/comments" Target="../comments1.xml"/><Relationship Id="rId252" Type="http://schemas.openxmlformats.org/officeDocument/2006/relationships/hyperlink" Target="&#1040;&#1082;&#1090;&#1099;\7,%20&#1043;&#1086;&#1083;&#1086;&#1096;&#1091;&#1073;&#1080;&#1085;%20&#1040;&#1083;&#1077;&#1082;&#1089;&#1072;&#1085;&#1076;&#1088;%20&#1048;&#1075;&#1086;&#1088;&#1077;&#1074;&#1080;&#1095;,%20&#1057;&#1086;&#1089;&#1100;&#1074;&#1072;,%20&#1091;&#1083;.%20&#1071;&#1075;&#1086;&#1076;&#1085;&#1072;&#1103;,%2011" TargetMode="External"/><Relationship Id="rId29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70,%20&#1082;&#1074;&#1072;&#1088;&#1090;&#1080;&#1088;&#1072;,%20&#1045;&#1083;&#1080;&#1079;&#1072;&#1088;&#1086;&#1074;&#1086;,%20&#1091;&#1083;.%20&#1052;&#1077;&#1093;&#1072;&#1085;&#1080;&#1079;&#1072;&#1090;&#1086;&#1088;&#1086;&#1074;,%2013-3\&#1057;&#1082;&#1072;&#1085;%20&#1076;&#1086;&#1075;&#1086;&#1074;&#1086;&#1088;&#1072;%20&#1061;&#1052;&#1056;-2120.12.pdf" TargetMode="External"/><Relationship Id="rId308" Type="http://schemas.openxmlformats.org/officeDocument/2006/relationships/hyperlink" Target="&#1040;&#1082;&#1090;&#1099;\63,%20&#1055;&#1040;&#1054;%20&#1056;&#1086;&#1089;&#1090;&#1077;&#1083;&#1077;&#1082;&#1086;&#1084;,%20&#1057;&#1072;&#1088;&#1072;&#1085;&#1087;&#1072;&#1091;&#1083;&#1100;,%20&#1091;&#1083;.%20&#1057;&#1077;&#1084;&#1103;&#1096;&#1082;&#1080;&#1085;&#1072;,%2049&#1042;" TargetMode="External"/><Relationship Id="rId51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2,%20&#1046;&#1080;&#1083;&#1086;&#1081;%20&#1076;&#1086;&#1084;,%20&#1057;&#1086;&#1089;&#1100;&#1074;&#1072;,%20&#1091;&#1083;.%20&#1050;&#1086;&#1086;&#1087;&#1077;&#1088;&#1072;&#1090;&#1080;&#1074;&#1085;&#1072;&#1103;,%204" TargetMode="External"/><Relationship Id="rId47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44;&#1086;&#1075;&#1086;&#1074;&#1086;&#1088;%20&#1041;&#1056;-18.17%20(&#1085;&#1077;%20&#1087;&#1086;&#1076;&#1087;&#1080;&#1089;&#1072;&#1085;%20&#1047;&#1072;&#1103;&#1074;&#1080;&#1090;&#1077;&#1083;&#1077;&#1084;).pdf" TargetMode="External"/><Relationship Id="rId89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3;&#1086;&#1074;&#1099;&#1081;%20&#1079;&#1072;&#1087;&#1088;&#1086;&#1089;%20&#1086;&#1090;%2022.09.2017\007%20&#1050;&#1074;&#1080;&#1090;&#1072;&#1085;&#1094;&#1080;&#1103;%20&#1086;&#1087;&#1083;&#1072;&#1090;&#1099;.jpg" TargetMode="External"/><Relationship Id="rId112" Type="http://schemas.openxmlformats.org/officeDocument/2006/relationships/hyperlink" Target="&#1056;&#1077;&#1077;&#1089;&#1090;&#1088;%20&#1079;&#1072;&#1103;&#1074;&#1080;&#1090;&#1077;&#1083;&#1077;&#1081;\130,%20&#1052;&#1072;&#1082;&#1086;&#1074;&#1080;&#1081;&#1095;&#1091;&#1082;%20&#1051;&#1102;&#1073;&#1086;&#1074;&#1100;%20&#1070;&#1088;&#1100;&#1077;&#1074;&#1085;&#1072;,%20&#1050;&#1077;&#1076;&#1088;&#1086;&#1074;&#1099;&#1081;,%20&#1091;&#1083;.%20&#1057;&#1090;&#1072;&#1088;&#1072;&#1103;%20&#1053;&#1072;&#1073;&#1077;&#1088;&#1077;&#1078;&#1085;&#1072;&#1103;,%20&#1076;.%2011,%20&#1082;&#1074;.%204\&#1047;&#1072;&#1103;&#1074;&#1082;&#1072;%20&#1085;&#1072;%20&#1058;&#1055;%20(&#1072;&#1085;&#1085;&#1091;&#1083;&#1080;&#1088;&#1086;&#1074;&#1072;&#1085;&#1072;).pdf" TargetMode="External"/><Relationship Id="rId15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4;&#1086;&#1075;&#1086;&#1074;&#1086;&#1088;%20&#1061;&#1052;&#1056;-28.17%20&#1086;&#1090;%2027.10.2017.pdf" TargetMode="External"/><Relationship Id="rId361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" TargetMode="External"/><Relationship Id="rId5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4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" TargetMode="External"/><Relationship Id="rId599" Type="http://schemas.openxmlformats.org/officeDocument/2006/relationships/hyperlink" Target="&#1056;&#1077;&#1077;&#1089;&#1090;&#1088;%20&#1079;&#1072;&#1103;&#1074;&#1080;&#1090;&#1077;&#1083;&#1077;&#1081;\188,%20&#1061;&#1091;&#1076;&#1086;&#1074;&#1072;%20&#1070;&#1083;&#1080;&#1103;%20&#1055;&#1077;&#1090;&#1088;&#1086;&#1074;&#1085;&#1072;,%20&#1050;&#1077;&#1076;&#1088;&#1086;&#1074;&#1099;&#1081;,%20&#1091;&#1083;.%20&#1044;&#1086;&#1088;&#1086;&#1078;&#1085;&#1072;&#1103;,%20&#1076;.%205,%20&#1082;&#1074;.%203\&#1044;&#1086;&#1075;&#1086;&#1074;&#1086;&#1088;%20&#8470;&#1061;&#1052;&#1056;-14.18%20&#1086;&#1090;%2025.09.2018.pdf" TargetMode="External"/><Relationship Id="rId19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44;&#1057;&#8470;1%20&#1082;%20&#1076;&#1086;&#1075;&#1086;&#1074;&#1086;&#1088;&#1091;%20&#1041;&#1056;-558.16.pdf" TargetMode="External"/><Relationship Id="rId41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55;&#1080;&#1089;&#1100;&#1084;&#1086;%20&#8470;04-10-&#1080;&#1089;&#1093;-363%20&#1086;&#1090;%2013.07.2018%20&#1086;%20&#1087;&#1088;&#1086;&#1074;.%20&#1074;&#1099;&#1087;.%20&#1058;&#1059;.jpg" TargetMode="External"/><Relationship Id="rId45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\&#1050;&#1074;&#1080;&#1090;&#1072;&#1085;&#1094;&#1080;&#1103;%20&#1086;&#1087;&#1083;&#1072;&#1090;&#1099;%20&#1086;&#1090;%2016.08.2018.pdf" TargetMode="External"/><Relationship Id="rId16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22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44;&#1086;&#1075;&#1086;&#1074;&#1086;&#1088;%20&#8470;&#1041;&#1051;-1.18%20&#1086;&#1090;%2025.06.2018%20(&#1089;%20&#1087;&#1088;&#1086;&#1090;&#1086;&#1082;&#1086;&#1083;&#1086;&#1084;%20&#1088;&#1072;&#1079;&#1085;&#1086;&#1075;&#1083;&#1072;&#1089;&#1080;&#1081;).pdf" TargetMode="External"/><Relationship Id="rId2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\&#1057;&#1082;&#1072;&#1085;%20&#1076;&#1086;&#1075;&#1086;&#1074;&#1086;&#1088;&#1072;%20&#1041;&#1056;-510.13.pdf" TargetMode="External"/><Relationship Id="rId319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7;&#1072;&#1103;&#1074;&#1082;&#1072;%20&#1085;&#1072;%20&#1058;&#1055;.pdf" TargetMode="External"/><Relationship Id="rId470" Type="http://schemas.openxmlformats.org/officeDocument/2006/relationships/hyperlink" Target="&#1040;&#1082;&#1090;&#1099;\106,%20&#1043;&#1086;&#1083;&#1086;&#1096;&#1091;&#1073;&#1080;&#1085;%20&#1040;&#1083;&#1077;&#1082;&#1089;&#1072;&#1085;&#1076;&#1088;%20&#1048;&#1075;&#1086;&#1088;&#1077;&#1074;&#1080;&#1095;,%20&#1057;&#1086;&#1089;&#1100;&#1074;&#1072;,%20&#1091;&#1083;.%20&#1062;&#1077;&#1085;&#1090;&#1088;&#1072;&#1083;&#1100;&#1085;&#1072;&#1103;,%20&#1076;.%2019" TargetMode="External"/><Relationship Id="rId52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" TargetMode="External"/><Relationship Id="rId58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" TargetMode="External"/><Relationship Id="rId12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330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7;&#1072;&#1103;&#1074;&#1083;&#1077;&#1085;&#1080;&#1077;%20&#1086;%20&#1087;&#1088;&#1086;&#1074;.%20&#1074;&#1099;&#1087;.%20&#1058;&#1059;%20&#1086;&#1090;%2005.04.2018.jpg" TargetMode="External"/><Relationship Id="rId568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" TargetMode="External"/><Relationship Id="rId165" Type="http://schemas.openxmlformats.org/officeDocument/2006/relationships/hyperlink" Target="&#1040;&#1082;&#1090;&#1099;\64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" TargetMode="External"/><Relationship Id="rId372" Type="http://schemas.openxmlformats.org/officeDocument/2006/relationships/hyperlink" Target="&#1040;&#1082;&#1090;&#1099;\85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428" Type="http://schemas.openxmlformats.org/officeDocument/2006/relationships/hyperlink" Target="&#1040;&#1082;&#1090;&#1099;\91,%20&#1052;&#1050;&#1059;%20&#1050;&#1044;&#1062;%20&#1089;.&#1087;.%20&#1051;&#1072;&#1088;&#1100;&#1103;&#1082;,%20&#1050;&#1086;&#1088;&#1083;&#1080;&#1082;&#1080;,%20&#1091;&#1083;.%20&#1044;&#1088;&#1091;&#1078;&#1073;&#1099;,%20&#1076;.%2013" TargetMode="External"/><Relationship Id="rId232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44;&#1086;&#1075;&#1086;&#1074;&#1086;&#1088;%20&#8470;&#1053;&#1042;&#1056;-1.18%20&#1086;&#1090;%2016.03.2018%20&#1075;..pdf" TargetMode="External"/><Relationship Id="rId27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\&#1057;&#1082;&#1072;&#1085;%20&#1076;&#1086;&#1075;&#1086;&#1074;&#1086;&#1088;&#1072;%20&#1041;&#1056;-912.15.pdf" TargetMode="External"/><Relationship Id="rId481" Type="http://schemas.openxmlformats.org/officeDocument/2006/relationships/hyperlink" Target="&#1040;&#1082;&#1090;&#1099;\116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" TargetMode="External"/><Relationship Id="rId27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8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50;&#1074;&#1080;&#1090;&#1072;&#1085;&#1094;&#1080;&#1103;%20&#1086;&#1087;&#1083;&#1072;&#1090;&#1099;.pdf" TargetMode="External"/><Relationship Id="rId69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\&#1044;&#1086;&#1075;&#1086;&#1074;&#1086;&#1088;%20&#1050;&#1056;-1.17%20&#1086;&#1090;%2013.10.2017.pdf" TargetMode="External"/><Relationship Id="rId113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134" Type="http://schemas.openxmlformats.org/officeDocument/2006/relationships/hyperlink" Target="&#1040;&#1082;&#1090;&#1099;\50,%20&#1043;&#1086;&#1083;&#1086;&#1096;&#1091;&#1073;&#1080;&#1085;%20&#1040;.&#1048;.,%20&#1051;&#1086;&#1084;&#1073;&#1086;&#1074;&#1086;&#1078;,%20&#1091;&#1083;.%20&#1051;&#1077;&#1089;&#1085;&#1072;&#1103;,%2010&#1040;" TargetMode="External"/><Relationship Id="rId320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50;&#1074;&#1080;&#1090;&#1072;&#1085;&#1094;&#1080;&#1103;%20&#1086;&#1087;&#1083;&#1072;&#1090;&#1099;%20&#1086;&#1090;%2022.03.2018.pdf" TargetMode="External"/><Relationship Id="rId53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0;&#1059;%20&#1061;&#1052;&#1056;%20&#1059;&#1050;&#1057;&#1080;&#1056;\44,%20&#1050;&#1086;&#1084;&#1087;&#1083;&#1077;&#1082;&#1089;,%20&#1044;&#1050;,%20&#1073;&#1080;&#1073;&#1083;&#1080;&#1086;&#1090;&#1077;&#1082;&#1072;,%20&#1096;&#1082;&#1086;&#1083;&#1072;,%20&#1076;&#1077;&#1090;.%20&#1089;&#1072;&#1076;,,%20&#1050;&#1077;&#1076;&#1088;&#1086;&#1074;&#1099;&#1081;" TargetMode="External"/><Relationship Id="rId5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" TargetMode="External"/><Relationship Id="rId579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7,%204%20&#1082;&#1074;&#1072;&#1088;&#1090;.%20&#1078;&#1080;&#1083;.%20&#1076;&#1086;&#1084;,%20&#1059;&#1088;&#1084;&#1072;&#1085;&#1085;&#1099;&#1081;,%20&#1091;&#1083;.%20&#1050;&#1088;&#1072;&#1089;&#1085;&#1072;&#1103;%20&#1043;&#1086;&#1088;&#1082;&#1072;,%209&#1040;" TargetMode="External"/><Relationship Id="rId8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44;&#1086;&#1075;&#1086;&#1074;&#1086;&#1088;%20&#1061;&#1052;&#1056;-24.17%20&#1086;&#1090;%2020.09.2017.pdf" TargetMode="External"/><Relationship Id="rId155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4;&#1086;&#1075;&#1086;&#1074;&#1086;&#1088;%20&#1061;&#1052;&#1056;-26.17%20&#1086;&#1090;%2003.10.2017.pdf" TargetMode="External"/><Relationship Id="rId176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44;&#1086;&#1075;&#1086;&#1074;&#1086;&#1088;%20&#8470;&#1041;&#1056;-27.17%20&#1086;&#1090;%2030.10.2017.pdf" TargetMode="External"/><Relationship Id="rId19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44;&#1057;%20&#8470;2%20&#1050;&#1053;&#1044;-452.16%20&#1086;&#1090;%2022.12.2017.pdf" TargetMode="External"/><Relationship Id="rId3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50;&#1074;&#1080;&#1090;&#1072;&#1085;&#1094;&#1080;&#1103;%20&#1086;&#1090;%2012.04.2018.jpg" TargetMode="External"/><Relationship Id="rId362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\&#1044;&#1086;&#1075;&#1086;&#1074;&#1086;&#1088;%20&#8470;&#1041;&#1056;-11.18%20&#1086;&#1090;%2004.05.2018.pdf" TargetMode="External"/><Relationship Id="rId383" Type="http://schemas.openxmlformats.org/officeDocument/2006/relationships/hyperlink" Target="&#1040;&#1082;&#1090;&#1099;\87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" TargetMode="External"/><Relationship Id="rId418" Type="http://schemas.openxmlformats.org/officeDocument/2006/relationships/hyperlink" Target="&#1056;&#1077;&#1077;&#1089;&#1090;&#1088;%20&#1079;&#1072;&#1103;&#1074;&#1080;&#1090;&#1077;&#1083;&#1077;&#1081;\&#1052;&#1050;&#1059;%20&#1061;&#1069;&#1057;%20&#1057;&#1055;%20&#1057;&#1072;&#1088;&#1072;&#1085;&#1087;&#1072;&#1091;&#1083;&#1100;\169,%20&#1057;&#1072;&#1088;&#1072;&#1085;&#1087;&#1072;&#1091;&#1083;&#1100;,%20&#1091;&#1083;.%20&#1055;&#1086;&#1073;&#1077;&#1076;&#1099;,%2013\&#1055;&#1080;&#1089;&#1100;&#1084;&#1086;%20&#8470;33%20&#1086;&#1090;%2010.07.2018%20&#1086;%20&#1087;&#1088;&#1086;&#1074;.%20&#1074;&#1099;&#1087;.%20&#1058;&#1059;.JPG" TargetMode="External"/><Relationship Id="rId439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0,%20&#1057;&#1072;&#1088;&#1072;&#1085;&#1087;&#1072;&#1091;&#1083;&#1100;,%20&#1091;&#1083;.%20&#1052;&#1080;&#1088;&#1072;,%208&#1040;\&#1044;&#1086;&#1075;&#1086;&#1074;&#1086;&#1088;%20&#8470;&#1041;&#1056;-18.18%20&#1086;&#1090;%2002.10.2018.pdf" TargetMode="External"/><Relationship Id="rId59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0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604" Type="http://schemas.openxmlformats.org/officeDocument/2006/relationships/hyperlink" Target="&#1056;&#1077;&#1077;&#1089;&#1090;&#1088;%20&#1079;&#1072;&#1103;&#1074;&#1080;&#1090;&#1077;&#1083;&#1077;&#1081;\189,%20&#1062;&#1077;&#1088;&#1082;&#1086;&#1074;&#1100;,%20&#1057;&#1086;&#1089;&#1100;&#1074;&#1072;,%20&#1091;&#1083;.%20&#1053;&#1072;&#1073;&#1077;&#1088;&#1077;&#1078;&#1085;&#1072;&#1103;,%20&#1076;.%2018&#1041;\&#1044;&#1086;&#1075;&#1086;&#1074;&#1086;&#1088;%20&#8470;&#1041;&#1056;-24.18%20(&#1085;&#1077;%20&#1087;&#1086;&#1076;&#1087;&#1080;&#1089;&#1072;&#1085;).pdf" TargetMode="External"/><Relationship Id="rId201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7;&#1072;&#1103;&#1074;&#1082;&#1072;%20&#1085;&#1072;%20&#1058;&#1055;.pdf" TargetMode="External"/><Relationship Id="rId222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24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1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7\&#1057;&#1082;&#1072;&#1085;%20&#1076;&#1086;&#1075;&#1086;&#1074;&#1086;&#1088;&#1072;%20&#1041;&#1056;-1162.13.pdf" TargetMode="External"/><Relationship Id="rId26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\&#1057;&#1082;&#1072;&#1085;%20&#1076;&#1086;&#1075;&#1086;&#1074;&#1086;&#1088;&#1072;%20&#1041;&#1056;-532.14.pdf" TargetMode="External"/><Relationship Id="rId285" Type="http://schemas.openxmlformats.org/officeDocument/2006/relationships/hyperlink" Target="&#1040;&#1082;&#1090;&#1099;\58,%20&#1060;&#1080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&#1076;.%2025" TargetMode="External"/><Relationship Id="rId450" Type="http://schemas.openxmlformats.org/officeDocument/2006/relationships/hyperlink" Target="&#1056;&#1077;&#1077;&#1089;&#1090;&#1088;%20&#1079;&#1072;&#1103;&#1074;&#1080;&#1090;&#1077;&#1083;&#1077;&#1081;\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\&#1047;&#1072;&#1103;&#1074;&#1083;&#1077;&#1085;&#1080;&#1077;%20&#1086;%20&#1087;&#1088;&#1086;&#1074;.%20&#1074;&#1099;&#1087;.%20&#1058;&#1059;%20&#1086;&#1090;%2009.08.2018.jpg" TargetMode="External"/><Relationship Id="rId471" Type="http://schemas.openxmlformats.org/officeDocument/2006/relationships/hyperlink" Target="&#1040;&#1082;&#1090;&#1099;\107,%20&#1043;&#1086;&#1083;&#1086;&#1096;&#1091;&#1073;&#1080;&#1085;%20&#1040;&#1083;&#1077;&#1082;&#1089;&#1072;&#1085;&#1076;&#1088;%20&#1048;&#1075;&#1086;&#1088;&#1077;&#1074;&#1080;&#1095;,%20&#1057;&#1086;&#1089;&#1100;&#1074;&#1072;,%20&#1091;&#1083;.%20&#1054;&#1079;&#1105;&#1088;&#1085;&#1072;&#1103;,%20&#1076;.%2014" TargetMode="External"/><Relationship Id="rId506" Type="http://schemas.openxmlformats.org/officeDocument/2006/relationships/hyperlink" Target="&#1056;&#1077;&#1077;&#1089;&#1090;&#1088;%20&#1079;&#1072;&#1103;&#1074;&#1080;&#1090;&#1077;&#1083;&#1077;&#1081;\&#1052;&#1055;%20&#1046;&#1069;&#1050;-3%20&#1061;&#1052;&#1056;\13,%20&#1055;&#1086;&#1083;&#1080;&#1075;&#1086;&#1085;%20&#1058;&#1041;&#1054;,%20&#1045;&#1083;&#1080;&#1079;&#1072;&#1088;&#1086;&#1074;&#1086;,%20&#1091;&#1083;.%20&#1053;&#1086;&#1074;&#1072;&#1103;" TargetMode="External"/><Relationship Id="rId17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" TargetMode="External"/><Relationship Id="rId38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4;&#1086;&#1075;&#1086;&#1074;&#1086;&#1088;%20&#1061;&#1052;&#1056;-21.17%20&#1086;&#1090;%2006.09.2017.pdf" TargetMode="External"/><Relationship Id="rId59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\&#1058;&#1058;%20&#1086;&#1090;%20&#1070;&#1058;&#1069;&#1050;-&#1041;&#1077;&#1088;&#1077;&#1079;&#1086;&#1074;&#1086;%20&#1086;&#1090;%2008.09.2017" TargetMode="External"/><Relationship Id="rId103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80;&#1089;&#1093;.%20&#8470;2919%20&#1086;&#1090;%2028.09.2017%20&#1075;.%20&#1086;%20&#1087;&#1088;&#1086;&#1074;&#1077;&#1088;&#1082;&#1077;%20&#1074;&#1099;&#1087;.%20&#1058;&#1059;.pdf" TargetMode="External"/><Relationship Id="rId124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\&#1044;&#1086;&#1075;&#1086;&#1074;&#1086;&#1088;%20&#1061;&#1052;&#1056;-14.17%20&#1086;&#1090;%2027.09.2017.pdf" TargetMode="External"/><Relationship Id="rId310" Type="http://schemas.openxmlformats.org/officeDocument/2006/relationships/hyperlink" Target="&#1056;&#1077;&#1077;&#1089;&#1090;&#1088;%20&#1079;&#1072;&#1103;&#1074;&#1080;&#1090;&#1077;&#1083;&#1077;&#1081;\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\&#1057;&#1082;&#1072;&#1085;%20&#1076;&#1086;&#1075;&#1086;&#1074;&#1086;&#1088;%20&#1058;&#1055;%20&#1041;&#1056;10.17%20&#1086;&#1090;%2027.06.2017.pdf" TargetMode="External"/><Relationship Id="rId492" Type="http://schemas.openxmlformats.org/officeDocument/2006/relationships/hyperlink" Target="&#1056;&#1077;&#1077;&#1089;&#1090;&#1088;%20&#1079;&#1072;&#1103;&#1074;&#1080;&#1090;&#1077;&#1083;&#1077;&#1081;\186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" TargetMode="External"/><Relationship Id="rId52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" TargetMode="External"/><Relationship Id="rId54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" TargetMode="External"/><Relationship Id="rId56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" TargetMode="External"/><Relationship Id="rId70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4;&#1086;&#1075;&#1086;&#1074;&#1086;&#1088;%20&#1050;&#1056;-2.17%20&#1086;&#1090;%2013.10.2017.pdf" TargetMode="External"/><Relationship Id="rId91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45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06-10-178%20&#1086;&#1090;%2024.10.2017%20&#1086;%20&#1087;&#1088;&#1086;&#1074;.%20&#1074;&#1099;&#1087;.%20&#1058;&#1059;.pdf" TargetMode="External"/><Relationship Id="rId166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3283%20&#1086;&#1090;%2001.11.2017%20&#1043;&#1083;&#1072;&#1074;&#1077;%20&#1041;&#1077;&#1083;.%20&#1088;-&#1085;&#1072;%20&#1086;%20&#1085;&#1072;&#1087;&#1088;&#1072;&#1074;&#1083;.%20&#1072;&#1082;&#1090;&#1086;&#1074;.pdf" TargetMode="External"/><Relationship Id="rId1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,%20%20&#1058;&#1056;&#1050;,%20&#1057;&#1072;&#1088;&#1072;&#1085;&#1087;&#1072;&#1091;&#1083;&#1100;,%20&#1091;&#1083;.%20&#1057;&#1077;&#1084;&#1103;&#1096;&#1082;&#1080;&#1085;&#1072;,%2018&#1040;" TargetMode="External"/><Relationship Id="rId331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55;&#1080;&#1089;&#1100;&#1084;&#1086;%20&#8470;1171%20&#1086;&#1090;%2005.04.2018%20&#1040;&#1054;%20&#1070;&#1058;&#1069;&#1050;-&#1061;&#1052;&#1056;%20&#1086;%20&#1087;&#1088;&#1086;&#1074;.%20&#1074;&#1099;&#1087;.%20&#1058;&#1059;.pdf" TargetMode="External"/><Relationship Id="rId352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\&#1044;&#1086;&#1075;&#1086;&#1074;&#1086;&#1088;%20&#8470;&#1041;&#1056;-10.18%20&#1086;&#1090;%2023.04.2018.pdf" TargetMode="External"/><Relationship Id="rId373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" TargetMode="External"/><Relationship Id="rId394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" TargetMode="External"/><Relationship Id="rId408" Type="http://schemas.openxmlformats.org/officeDocument/2006/relationships/hyperlink" Target="&#1040;&#1082;&#1090;&#1099;\90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" TargetMode="External"/><Relationship Id="rId429" Type="http://schemas.openxmlformats.org/officeDocument/2006/relationships/hyperlink" Target="&#1040;&#1082;&#1090;&#1099;\95,%20&#1042;&#1072;&#1083;&#1080;&#1091;&#1083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" TargetMode="External"/><Relationship Id="rId580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" TargetMode="External"/><Relationship Id="rId1" Type="http://schemas.openxmlformats.org/officeDocument/2006/relationships/printerSettings" Target="../printerSettings/printerSettings1.bin"/><Relationship Id="rId212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3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44;&#1086;&#1075;&#1086;&#1074;&#1086;&#1088;%20&#8470;&#1061;&#1052;&#1056;-3.18%20&#1086;&#1090;%2020.03.2018.pdf" TargetMode="External"/><Relationship Id="rId2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6,%20&#1044;&#1074;&#1091;&#1093;&#1082;&#1074;&#1072;&#1088;&#1090;&#1080;&#1088;&#1085;&#1099;&#1081;%20&#1078;&#1080;&#1083;&#1086;&#1081;%20&#1076;&#1086;&#1084;,%20&#1057;&#1086;&#1089;&#1100;&#1074;&#1072;,%20&#1091;&#1083;.%20&#1043;&#1088;&#1080;&#1073;&#1085;&#1072;&#1103;,%2027" TargetMode="External"/><Relationship Id="rId440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\&#1044;&#1086;&#1075;&#1086;&#1074;&#1086;&#1088;%20&#8470;&#1041;&#1056;-17.18%20&#1086;&#1090;%2031.07.2018.pdf" TargetMode="External"/><Relationship Id="rId28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57;&#1082;&#1072;&#1085;%20&#1076;&#1086;&#1075;&#1086;&#1074;&#1086;&#1088;&#1072;%20&#1041;&#1056;-602.15.pdf" TargetMode="External"/><Relationship Id="rId11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7;&#1072;&#1103;&#1074;&#1083;&#1077;&#1085;&#1080;&#1077;%20&#1050;&#1086;&#1088;&#1076;&#1086;&#1085;&#1086;&#1074;%20&#1086;%20&#1087;&#1088;&#1086;&#1074;.%20&#1074;&#1099;&#1087;.%20&#1058;&#1059;%20&#1086;&#1090;%2004.10.2017.jpg" TargetMode="External"/><Relationship Id="rId275" Type="http://schemas.openxmlformats.org/officeDocument/2006/relationships/hyperlink" Target="&#1040;&#1082;&#1090;&#1099;\28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42;&#1072;&#1085;&#1079;&#1077;&#1074;&#1072;&#1090;,%20&#1091;&#1083;.%20&#1064;&#1082;&#1086;&#1083;&#1100;&#1085;&#1072;&#1103;,%201" TargetMode="External"/><Relationship Id="rId296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44;&#1086;&#1075;&#1086;&#1074;&#1086;&#1088;%20&#8470;&#1041;&#1056;-1115.16%20&#1086;&#1090;%2020.02.2017.pdf" TargetMode="External"/><Relationship Id="rId300" Type="http://schemas.openxmlformats.org/officeDocument/2006/relationships/hyperlink" Target="&#1040;&#1082;&#1090;&#1099;\25,%20&#1060;&#1086;&#1085;&#1076;%20&#1046;&#1080;&#1083;&#1080;&#1097;&#1077;%20&#1041;&#1077;&#1083;&#1086;&#1103;&#1088;&#1089;&#1082;&#1086;&#1075;&#1086;%20&#1088;&#1072;&#1081;&#1086;&#1085;&#1072;,%20&#1055;&#1072;&#1096;&#1090;&#1086;&#1088;&#1099;,%20&#1043;&#1080;&#1076;&#1088;&#1086;&#1085;&#1072;&#1084;&#1099;&#1074;,%2016" TargetMode="External"/><Relationship Id="rId46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\&#1050;&#1074;&#1080;&#1090;&#1072;&#1085;&#1094;&#1080;&#1103;%20&#1086;&#1087;&#1083;&#1072;&#1090;&#1099;%20&#1086;&#1090;%2016.08.2018.pdf" TargetMode="External"/><Relationship Id="rId4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,%20&#1052;&#1086;&#1088;&#1075;,%20&#1087;.%20&#1050;&#1077;&#1076;&#1088;&#1086;&#1074;&#1099;&#1081;,%20&#1091;&#1083;.%20&#1069;&#1085;&#1090;&#1091;&#1079;&#1080;&#1072;&#1089;&#1090;&#1086;&#1074;,%2011&#1042;\&#1076;&#1086;&#1075;&#1086;&#1074;&#1086;&#1088;%20&#1061;&#1052;&#1056;-1093.14.pdf" TargetMode="External"/><Relationship Id="rId51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4,%20&#1058;&#1088;&#1077;&#1093;&#1082;&#1074;&#1072;&#1088;&#1090;&#1080;&#1088;&#1085;&#1099;&#1081;%20&#1078;&#1080;&#1083;&#1086;&#1081;%20&#1076;&#1086;&#1084;,%20&#1057;&#1086;&#1089;&#1100;&#1074;&#1072;,%20&#1091;&#1083;.%20&#1043;&#1088;&#1080;&#1073;&#1085;&#1072;&#1103;,%2012" TargetMode="External"/><Relationship Id="rId53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5,%20&#1040;&#1074;&#1090;&#1086;&#1085;&#1086;&#1084;&#1085;&#1099;&#1081;%20&#1084;&#1086;&#1076;&#1091;&#1083;&#1100;%20(&#1084;&#1086;&#1088;&#1075;),%20&#1050;&#1080;&#1084;&#1082;&#1100;&#1103;&#1089;&#1091;&#1081;,%20&#1091;&#1083;.%20&#1050;&#1091;&#1083;&#1100;&#1090;&#1091;&#1088;&#1085;&#1072;&#1103;,%203&#1041;" TargetMode="External"/><Relationship Id="rId5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6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" TargetMode="External"/><Relationship Id="rId6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7;&#1072;&#1103;&#1074;&#1082;&#1072;.pdf" TargetMode="External"/><Relationship Id="rId8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9,%20&#1064;&#1072;&#1076;&#1088;&#1080;&#1085;&#1072;%20&#1052;&#1072;&#1088;&#1080;&#1103;%20&#1043;&#1077;&#1086;&#1088;&#1075;&#1080;&#1077;&#1074;&#1085;&#1072;,%20&#1057;&#1086;&#1089;&#1100;&#1074;&#1072;,%20&#1043;&#1088;&#1080;&#1073;&#1085;&#1072;&#1103;,%2022" TargetMode="External"/><Relationship Id="rId135" Type="http://schemas.openxmlformats.org/officeDocument/2006/relationships/hyperlink" Target="&#1040;&#1082;&#1090;&#1099;\51,%20&#1043;&#1086;&#1083;&#1086;&#1096;&#1091;&#1073;&#1080;&#1085;%20&#1040;.&#1048;.,%20&#1050;&#1080;&#1084;&#1082;&#1098;&#1103;&#1089;&#1091;&#1081;,%20&#1091;&#1083;.%20&#1050;&#1091;&#1083;&#1100;&#1090;&#1091;&#1088;&#1085;&#1072;&#1103;,%2018" TargetMode="External"/><Relationship Id="rId156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54;&#1087;&#1083;&#1072;&#1090;&#1072;%2020.10.2017.pdf" TargetMode="External"/><Relationship Id="rId177" Type="http://schemas.openxmlformats.org/officeDocument/2006/relationships/hyperlink" Target="&#1056;&#1077;&#1077;&#1089;&#1090;&#1088;%20&#1079;&#1072;&#1103;&#1074;&#1080;&#1090;&#1077;&#1083;&#1077;&#1081;\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\&#1057;&#1082;&#1072;&#1085;%20&#1076;&#1086;&#1075;&#1086;&#1074;&#1086;&#1088;&#1072;%20&#1041;&#1056;-7.17%20&#1058;&#1086;&#1083;&#1089;&#1090;&#1086;&#1074;&#1072;%20&#1051;.&#1053;..pdf" TargetMode="External"/><Relationship Id="rId1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1093%20&#1086;&#1090;%2019.04.17%20&#1074;%20&#1070;&#1058;&#1069;&#1050;-&#1041;&#1077;&#1088;&#1077;&#1079;&#1086;&#1074;&#1086;%20&#1086;%20&#1087;&#1088;&#1086;&#1074;&#1077;&#1088;&#1082;&#1077;%20&#1074;&#1099;&#1087;&#1086;&#1083;&#1085;&#1077;&#1085;&#1080;&#1103;%20&#1058;&#1059;.pdf" TargetMode="External"/><Relationship Id="rId321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4;&#1086;&#1075;&#1086;&#1074;&#1086;&#1088;%20&#8470;&#1061;&#1052;&#1056;-4.18%20&#1086;&#1090;%2026.03.2018.pdf" TargetMode="External"/><Relationship Id="rId3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63;&#1077;&#1082;%20&#1086;&#1087;&#1083;&#1072;&#1090;&#1099;%20&#1086;&#1090;%2013.04.2018.pdf" TargetMode="External"/><Relationship Id="rId363" Type="http://schemas.openxmlformats.org/officeDocument/2006/relationships/hyperlink" Target="&#1056;&#1077;&#1077;&#1089;&#1090;&#1088;%20&#1079;&#1072;&#1103;&#1074;&#1080;&#1090;&#1077;&#1083;&#1077;&#1081;\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\&#1050;&#1074;&#1080;&#1090;&#1072;&#1085;&#1094;&#1080;&#1103;%20&#1086;&#1087;&#1083;&#1072;&#1090;&#1099;%20&#1086;&#1090;%2007.05.2018.pdf" TargetMode="External"/><Relationship Id="rId384" Type="http://schemas.openxmlformats.org/officeDocument/2006/relationships/hyperlink" Target="&#1056;&#1077;&#1077;&#1089;&#1090;&#1088;%20&#1079;&#1072;&#1103;&#1074;&#1080;&#1090;&#1077;&#1083;&#1077;&#1081;\&#1040;&#1054;%20&#1043;&#1072;&#1079;&#1087;&#1088;&#1086;&#1084;%20&#1075;&#1072;&#1079;&#1086;&#1088;&#1072;&#1089;&#1087;&#1088;&#1077;&#1076;&#1077;&#1083;&#1077;&#1085;&#1080;&#1077;%20&#1057;&#1077;&#1074;&#1077;&#1088;\164,%20&#1050;&#1080;&#1088;&#1087;&#1080;&#1095;&#1085;&#1099;&#1081;" TargetMode="External"/><Relationship Id="rId419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\&#1055;&#1083;&#1072;&#1090;&#1105;&#1078;&#1085;&#1086;&#1077;%20&#1087;&#1086;&#1088;&#1091;&#1095;&#1077;&#1085;&#1080;&#1077;%20&#8470;345%20&#1086;&#1090;%2012.07.2018.xls" TargetMode="External"/><Relationship Id="rId570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7,%20&#1046;&#1080;&#1083;&#1086;&#1081;%20&#1076;&#1086;&#1084;,%20&#1050;&#1080;&#1084;&#1082;&#1098;&#1103;&#1089;&#1091;&#1081;,%20&#1041;&#1086;&#1088;&#1086;&#1074;&#1072;&#1103;,%202&#1040;" TargetMode="External"/><Relationship Id="rId59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04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60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9,%20&#1064;&#1072;&#1076;&#1088;&#1080;&#1085;&#1072;%20&#1052;&#1072;&#1088;&#1080;&#1103;%20&#1043;&#1077;&#1086;&#1088;&#1075;&#1080;&#1077;&#1074;&#1085;&#1072;,%20&#1057;&#1086;&#1089;&#1100;&#1074;&#1072;,%20&#1043;&#1088;&#1080;&#1073;&#1085;&#1072;&#1103;,%2022\&#1047;&#1072;&#1103;&#1074;&#1083;&#1077;&#1085;&#1080;&#1077;%20&#1086;%20&#1088;&#1072;&#1089;&#1090;&#1086;&#1088;&#1078;&#1077;&#1085;&#1080;&#1080;%20&#1076;&#1086;&#1075;&#1086;&#1074;&#1086;&#1088;&#1072;%20&#1086;&#1090;%2027.09.2018.pdf" TargetMode="External"/><Relationship Id="rId202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7;&#1072;&#1103;&#1074;&#1082;&#1072;%20&#1085;&#1072;%20&#1058;&#1055;.pdf" TargetMode="External"/><Relationship Id="rId223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44;&#1086;&#1075;&#1086;&#1074;&#1086;&#1088;%20&#8470;&#1050;&#1056;-1.18%20&#1086;&#1090;%2028.02.2018.pdf" TargetMode="External"/><Relationship Id="rId2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2,%20&#1046;&#1080;&#1083;&#1086;&#1081;%20&#1076;&#1086;&#1084;,%20&#1057;&#1086;&#1089;&#1100;&#1074;&#1072;,%20&#1091;&#1083;.%20&#1050;&#1086;&#1086;&#1087;&#1077;&#1088;&#1072;&#1090;&#1080;&#1074;&#1085;&#1072;&#1103;,%204\&#1057;&#1082;&#1072;&#1085;%20&#1076;&#1086;&#1075;&#1086;&#1074;&#1086;&#1088;&#1072;%20&#1041;&#1056;-737.16.pdf" TargetMode="External"/><Relationship Id="rId430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8,%20&#1057;&#1086;&#1075;&#1086;&#1084;,%20&#1091;&#1083;.%20&#1062;&#1077;&#1085;&#1090;&#1088;&#1072;&#1083;&#1100;&#1085;&#1072;&#1103;,%20&#1076;.%2012,%20&#1082;&#1072;&#1073;.%20&#8470;5" TargetMode="External"/><Relationship Id="rId18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" TargetMode="External"/><Relationship Id="rId39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1;&#1056;-12.17%20&#1086;&#1090;%2024.07.17.pdf" TargetMode="External"/><Relationship Id="rId26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\&#1057;&#1082;&#1072;&#1085;%20&#1076;&#1086;&#1075;&#1086;&#1074;&#1086;&#1088;&#1072;%20&#8470;92.pdf" TargetMode="External"/><Relationship Id="rId2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2,%20&#1060;&#1084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25\&#1057;&#1082;&#1072;&#1085;%20&#1076;&#1086;&#1075;&#1086;&#1074;&#1086;&#1088;&#1072;%20&#1041;&#1056;-644.16.pdf" TargetMode="External"/><Relationship Id="rId45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84,%20&#1057;&#1086;&#1089;&#1100;&#1074;&#1072;,%20&#1091;&#1083;.%20&#1056;&#1099;&#1073;&#1086;&#1087;&#1088;&#1086;&#1084;&#1099;&#1089;&#1083;&#1086;&#1074;&#1072;&#1103;,%20&#1076;.%2032" TargetMode="External"/><Relationship Id="rId472" Type="http://schemas.openxmlformats.org/officeDocument/2006/relationships/hyperlink" Target="&#1040;&#1082;&#1090;&#1099;\108,%20&#1043;&#1086;&#1083;&#1086;&#1096;&#1091;&#1073;&#1080;&#1085;%20&#1040;&#1083;&#1077;&#1082;&#1089;&#1072;&#1085;&#1076;&#1088;%20&#1048;&#1075;&#1086;&#1088;&#1077;&#1074;&#1080;&#1095;,%20&#1057;&#1086;&#1089;&#1100;&#1074;&#1072;,%20&#1091;&#1083;.%20&#1047;&#1077;&#1083;&#1077;&#1085;&#1072;&#1103;,%20&#1076;.%2023" TargetMode="External"/><Relationship Id="rId493" Type="http://schemas.openxmlformats.org/officeDocument/2006/relationships/hyperlink" Target="&#1056;&#1077;&#1077;&#1089;&#1090;&#1088;%20&#1079;&#1072;&#1103;&#1074;&#1080;&#1090;&#1077;&#1083;&#1077;&#1081;\186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\&#1044;&#1086;&#1075;&#1086;&#1074;&#1086;&#1088;%20&#8470;&#1041;&#1056;-23.18%20&#1086;&#1090;%2018.09.2018.pdf" TargetMode="External"/><Relationship Id="rId50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" TargetMode="External"/><Relationship Id="rId52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" TargetMode="External"/><Relationship Id="rId54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" TargetMode="External"/><Relationship Id="rId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10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4;&#1057;%20&#8470;1%20&#1082;%20&#1076;&#1086;&#1075;&#1086;&#1074;&#1086;&#1088;&#1091;%20&#1041;&#1056;-11.17%20&#1089;%20&#1085;&#1086;&#1074;&#1099;&#1084;&#1080;%20&#1058;&#1059;.pdf" TargetMode="External"/><Relationship Id="rId125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50;&#1074;&#1080;&#1090;&#1072;&#1085;&#1094;&#1080;&#1103;%20&#1086;&#1087;&#1083;&#1072;&#1090;&#1099;%20&#1086;&#1090;%2013.10.2017.pdf" TargetMode="External"/><Relationship Id="rId146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4;&#1086;&#1075;&#1086;&#1074;&#1086;&#1088;%20&#1041;&#1056;-6.17%20&#1086;&#1090;%2009.09.2017.pdf" TargetMode="External"/><Relationship Id="rId167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80;&#1089;&#1093;.246%20&#1086;&#1090;%2001.11.2017%20&#1086;%20&#1087;&#1088;&#1086;&#1074;.%20&#1074;&#1099;&#1087;.%20&#1058;&#1059;.pdf" TargetMode="External"/><Relationship Id="rId18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40;&#1082;&#1090;&#1099;%20&#1061;&#1052;&#1056;-436.16%20&#1086;&#1090;%2031.10.2016.pdf" TargetMode="External"/><Relationship Id="rId311" Type="http://schemas.openxmlformats.org/officeDocument/2006/relationships/hyperlink" Target="&#1040;&#1082;&#1090;&#1099;\36,%20&#1054;&#1054;&#1054;%20&#1040;&#1090;&#1083;&#1072;&#1085;&#1090;,%20&#1050;&#1077;&#1076;&#1088;&#1086;&#1074;&#1099;&#1081;,%20&#1091;&#1083;.%20&#1051;&#1077;&#1085;&#1080;&#1085;&#1072;,%206&#1043;" TargetMode="External"/><Relationship Id="rId33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4;&#1057;%20&#8470;1%20&#1086;&#1090;%2009.04.2018.pdf" TargetMode="External"/><Relationship Id="rId353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7;&#1072;&#1103;&#1074;&#1083;&#1077;&#1085;&#1080;&#1077;%20&#1086;%20&#1087;&#1088;&#1086;&#1074;.%20&#1074;&#1099;&#1087;.%20&#1058;&#1059;%20&#1086;&#1090;%2024.04.2018.jpg" TargetMode="External"/><Relationship Id="rId374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44;&#1086;&#1075;&#1086;&#1074;&#1086;&#1088;%20&#8470;&#1041;&#1056;-12.18%20(&#1087;&#1086;&#1076;&#1087;&#1080;&#1089;.%20&#1089;&#1082;&#1072;&#1085;%20&#1086;&#1090;%2015.06.2018%20).pdf" TargetMode="External"/><Relationship Id="rId395" Type="http://schemas.openxmlformats.org/officeDocument/2006/relationships/hyperlink" Target="&#1056;&#1077;&#1077;&#1089;&#1090;&#1088;%20&#1079;&#1072;&#1103;&#1074;&#1080;&#1090;&#1077;&#1083;&#1077;&#1081;\&#1052;&#1050;&#1059;%20&#1061;&#1069;&#1057;%20&#1057;&#1055;%20&#1057;&#1072;&#1088;&#1072;&#1085;&#1087;&#1072;&#1091;&#1083;&#1100;\169,%20&#1057;&#1072;&#1088;&#1072;&#1085;&#1087;&#1072;&#1091;&#1083;&#1100;,%20&#1091;&#1083;.%20&#1055;&#1086;&#1073;&#1077;&#1076;&#1099;,%2013\&#1044;&#1086;&#1075;&#1086;&#1074;&#1086;&#1088;%20&#8470;&#1041;&#1056;-13.18%20&#1086;&#1090;%2029.06.2018.pdf" TargetMode="External"/><Relationship Id="rId409" Type="http://schemas.openxmlformats.org/officeDocument/2006/relationships/hyperlink" Target="&#1040;&#1082;&#1090;&#1099;\89,%20&#1054;&#1054;&#1054;%20&#1056;&#1091;&#1090;&#1080;&#1083;,%20&#1057;&#1072;&#1088;&#1072;&#1085;&#1087;&#1072;&#1091;&#1083;&#1100;,%20&#1091;&#1083;.%20&#1053;.%20&#1042;&#1086;&#1082;&#1091;&#1077;&#1074;&#1072;,%20&#1076;.%201&#1072;" TargetMode="External"/><Relationship Id="rId5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67,%20&#1088;&#1099;&#1085;&#1086;&#1082;,%20&#1050;&#1077;&#1076;&#1088;&#1086;&#1074;&#1099;&#1081;,%20&#1091;&#1083;.%20&#1057;&#1086;&#1074;&#1077;&#1090;&#1089;&#1082;&#1072;&#1103;,%2020" TargetMode="External"/><Relationship Id="rId581" Type="http://schemas.openxmlformats.org/officeDocument/2006/relationships/hyperlink" Target="&#1056;&#1077;&#1077;&#1089;&#1090;&#1088;%20&#1079;&#1072;&#1103;&#1074;&#1080;&#1090;&#1077;&#1083;&#1077;&#1081;\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" TargetMode="External"/><Relationship Id="rId71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44;&#1086;&#1075;&#1086;&#1074;&#1086;&#1088;%20&#1050;&#1056;-3.17%20&#1086;&#1090;%2013.10.2017.pdf" TargetMode="External"/><Relationship Id="rId92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82;&#1074;&#1080;&#1090;&#1072;&#1085;&#1094;&#1080;&#1080;%20&#1086;&#1073;%20&#1086;&#1087;&#1083;&#1072;&#1090;&#1077;%20&#1086;&#1090;%2012.09.2017.pdf" TargetMode="External"/><Relationship Id="rId213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4" Type="http://schemas.openxmlformats.org/officeDocument/2006/relationships/hyperlink" Target="&#1040;&#1082;&#1090;&#1099;\16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77;&#1076;&#1088;&#1086;&#1074;&#1099;&#1081;" TargetMode="External"/><Relationship Id="rId420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58;&#1077;&#1093;&#1085;&#1080;&#1095;.%20&#1090;&#1088;&#1077;&#1073;&#1086;&#1074;.%20&#1070;&#1058;&#1069;&#1050;.pdf" TargetMode="External"/><Relationship Id="rId2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7;&#1082;&#1072;&#1085;%20&#1076;&#1086;&#1075;&#1086;&#1074;&#1086;&#1088;&#1072;%20&#1041;&#1056;-743.16.pdf" TargetMode="External"/><Relationship Id="rId2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54,%20&#1052;&#1086;&#1088;&#1075;,%20&#1042;&#1072;&#1085;&#1079;&#1077;&#1074;&#1072;&#1090;,%20&#1091;&#1083;.%20&#1064;&#1082;&#1086;&#1083;&#1100;&#1085;&#1072;&#1103;,%201\&#1057;&#1082;&#1072;&#1085;%20&#1076;&#1086;&#1075;&#1086;&#1074;&#1086;&#1088;&#1072;%20&#1041;&#1051;-560.16.pdf" TargetMode="External"/><Relationship Id="rId297" Type="http://schemas.openxmlformats.org/officeDocument/2006/relationships/hyperlink" Target="&#1056;&#1077;&#1077;&#1089;&#1090;&#1088;%20&#1079;&#1072;&#1103;&#1074;&#1080;&#1090;&#1077;&#1083;&#1077;&#1081;\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\&#1057;&#1082;&#1072;&#1085;%20&#1076;&#1086;&#1075;&#1086;&#1074;&#1086;&#1088;&#1072;%20&#1041;&#1056;-1099.16.pdf" TargetMode="External"/><Relationship Id="rId441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\&#1050;&#1074;&#1080;&#1090;&#1072;&#1085;&#1094;&#1080;&#1103;%20&#1086;&#1087;&#1083;&#1072;&#1090;&#1099;%20&#1086;&#1090;%2030.07.2018.jpg" TargetMode="External"/><Relationship Id="rId46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\&#1050;&#1074;&#1080;&#1090;&#1072;&#1085;&#1094;&#1080;&#1103;%20&#1086;&#1087;&#1083;&#1072;&#1090;&#1099;%20&#1086;&#1090;%2016.08.2018.pdf" TargetMode="External"/><Relationship Id="rId4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,%20&#1052;&#1086;&#1088;&#1075;,%20&#1087;.%20&#1050;&#1077;&#1076;&#1088;&#1086;&#1074;&#1099;&#1081;,%20&#1091;&#1083;.%20&#1069;&#1085;&#1090;&#1091;&#1079;&#1080;&#1072;&#1089;&#1090;&#1086;&#1074;,%2011&#1042;\&#1076;&#1086;&#1087;.&#1089;&#1086;&#1075;&#1083;.%20&#8470;%201.pdf" TargetMode="External"/><Relationship Id="rId51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5,&#1044;&#1074;&#1091;&#1093;&#1082;&#1074;&#1072;&#1088;&#1090;&#1080;&#1088;&#1085;&#1099;&#1081;%20&#1078;&#1080;&#1083;&#1086;&#1081;%20&#1076;&#1086;&#1084;,%20&#1057;&#1086;&#1089;&#1100;&#1074;&#1072;,%20&#1091;&#1083;.%20&#1071;&#1075;&#1086;&#1076;&#1085;&#1072;&#1103;,%2011" TargetMode="External"/><Relationship Id="rId53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6,%20&#1040;&#1074;&#1090;&#1086;&#1085;&#1086;&#1084;&#1085;&#1099;&#1081;%20&#1084;&#1086;&#1076;&#1091;&#1083;&#1100;%20(&#1084;&#1086;&#1088;&#1075;),%20&#1051;&#1086;&#1084;&#1073;&#1086;&#1074;&#1086;&#1078;,%20&#1091;&#1083;.%20&#1055;&#1077;&#1090;&#1088;&#1072;%20&#1064;&#1080;&#1096;&#1082;&#1080;&#1085;&#1072;,%2016&#1041;" TargetMode="External"/><Relationship Id="rId40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55;&#1083;&#1072;&#1090;&#1077;&#1078;&#1085;&#1086;&#1077;%20&#1087;&#1086;&#1088;&#1091;&#1095;&#1077;&#1085;&#1080;&#1077;%20&#8470;142257%20&#1086;&#1090;%2031.07.2017.pdf" TargetMode="External"/><Relationship Id="rId115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2976%20&#1086;&#1090;%2005.10.2017%20&#1086;%20&#1087;&#1088;&#1086;&#1074;&#1077;&#1088;&#1082;&#1080;%20&#1074;&#1099;&#1087;.%20&#1058;&#1059;%20&#1050;&#1086;&#1088;&#1076;&#1086;&#1085;&#1086;&#1074;%20&#1057;.&#1045;.,%20&#1057;&#1072;&#1088;&#1072;&#1085;&#1087;&#1072;&#1091;&#1083;&#1100;,%20&#1087;&#1077;&#1088;.%20&#1054;&#1083;&#1100;&#1093;&#1086;&#1074;&#1086;&#1081;,%202.pdf" TargetMode="External"/><Relationship Id="rId136" Type="http://schemas.openxmlformats.org/officeDocument/2006/relationships/hyperlink" Target="&#1040;&#1082;&#1090;&#1099;\52,%20&#1043;&#1086;&#1083;&#1086;&#1096;&#1091;&#1073;&#1080;&#1085;%20&#1040;.&#1048;.,%20&#1050;&#1080;&#1084;&#1082;&#1098;&#1103;&#1089;&#1091;&#1081;,%20&#1091;&#1083;.%20&#1041;&#1086;&#1088;&#1086;&#1074;&#1072;&#1103;,%204" TargetMode="External"/><Relationship Id="rId1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5,%20&#1040;&#1074;&#1090;&#1086;&#1085;&#1086;&#1084;&#1085;&#1099;&#1081;%20&#1084;&#1086;&#1076;&#1091;&#1083;&#1100;%20(&#1084;&#1086;&#1088;&#1075;),%20&#1050;&#1080;&#1084;&#1082;&#1100;&#1103;&#1089;&#1091;&#1081;,%20&#1091;&#1083;.%20&#1050;&#1091;&#1083;&#1100;&#1090;&#1091;&#1088;&#1085;&#1072;&#1103;,%203&#1041;\&#1057;&#1086;&#1075;&#1083;.%20&#1086;%20&#1088;&#1072;&#1089;&#1090;&#1086;&#1088;&#1078;.%20&#1076;&#1086;&#1075;.%20&#1041;&#1056;-751.13%20&#1086;&#1090;%2027.10.2017.pdf" TargetMode="External"/><Relationship Id="rId178" Type="http://schemas.openxmlformats.org/officeDocument/2006/relationships/hyperlink" Target="&#1056;&#1077;&#1077;&#1089;&#1090;&#1088;%20&#1079;&#1072;&#1103;&#1074;&#1080;&#1090;&#1077;&#1083;&#1077;&#1081;\93,%20&#1046;&#1091;&#1082;&#1086;&#1074;&#1072;%20&#1055;&#1088;&#1086;&#1089;&#1082;&#1086;&#1074;&#1100;&#1103;%20&#1057;&#1077;&#1084;&#1077;&#1085;&#1086;&#1074;&#1085;&#1072;,%20&#1050;&#1088;&#1072;&#1089;&#1085;&#1086;&#1083;&#1077;&#1085;&#1080;&#1085;&#1089;&#1082;&#1080;&#1081;,%20&#1091;&#1083;.%20&#1054;&#1073;&#1089;&#1082;&#1072;&#1103;,%2033-1\&#1057;&#1082;&#1072;&#1085;%20&#1076;&#1086;&#1075;&#1086;&#1074;&#1086;&#1088;&#1072;%20&#1061;&#1052;&#1056;-9.17.pdf" TargetMode="External"/><Relationship Id="rId30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8,%20&#1078;&#1080;&#1083;&#1086;&#1081;%20&#1076;&#1086;&#1084;,%20&#1055;&#1072;&#1096;&#1090;&#1086;&#1088;&#1099;,%20&#1091;&#1083;.%20&#1043;&#1080;&#1076;&#1088;&#1086;&#1085;&#1072;&#1084;&#1099;&#1074;,%20&#1091;&#1095;&#1072;&#1089;&#1090;&#1086;&#1082;%2016\&#1057;&#1082;&#1072;&#1085;%20&#1076;&#1086;&#1075;&#1086;&#1074;&#1086;&#1088;&#1072;%20&#1041;&#1051;-119.14.pdf" TargetMode="External"/><Relationship Id="rId322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50;&#1074;&#1080;&#1090;&#1072;&#1085;&#1094;&#1080;&#1103;%20&#1086;&#1087;&#1083;&#1072;&#1090;&#1099;%20&#1086;&#1090;%2026.03.2018.jpg" TargetMode="External"/><Relationship Id="rId343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\&#1044;&#1086;&#1075;&#1086;&#1074;&#1086;&#1088;%20&#8470;&#1041;&#1056;-8.18%20&#1086;&#1090;%2013.04.2018.pdf" TargetMode="External"/><Relationship Id="rId364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\&#1050;&#1074;&#1080;&#1090;&#1072;&#1085;&#1094;&#1080;&#1103;%20&#1086;&#1087;&#1083;&#1072;&#1090;&#1099;%20&#1086;&#1090;%2007.05.2018.jpeg" TargetMode="External"/><Relationship Id="rId5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" TargetMode="External"/><Relationship Id="rId61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8;&#1058;.pdf" TargetMode="External"/><Relationship Id="rId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" TargetMode="External"/><Relationship Id="rId19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47;&#1072;&#1103;&#1074;&#1083;&#1077;&#1085;&#1080;&#1077;%20&#1086;&#1090;%20&#1058;&#1077;&#1088;&#1077;&#1085;&#1090;&#1100;&#1077;&#1074;&#1086;&#1081;%20&#1040;.&#1048;.%20&#1086;%20&#1087;&#1088;&#1086;&#1074;&#1077;&#1088;&#1082;&#1077;%20&#1074;&#1099;&#1087;&#1086;&#1083;&#1085;&#1077;&#1085;&#1080;&#1103;%20&#1058;&#1059;%20&#1086;&#1090;%2022.03.2017.pdf" TargetMode="External"/><Relationship Id="rId203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4;&#1086;&#1075;&#1086;&#1074;&#1086;&#1088;%20&#8470;&#1041;&#1056;-2.18%20&#1086;&#1090;%2017.01.2018.pdf" TargetMode="External"/><Relationship Id="rId385" Type="http://schemas.openxmlformats.org/officeDocument/2006/relationships/hyperlink" Target="&#1056;&#1077;&#1077;&#1089;&#1090;&#1088;%20&#1079;&#1072;&#1103;&#1074;&#1080;&#1090;&#1077;&#1083;&#1077;&#1081;\&#1040;&#1054;%20&#1043;&#1072;&#1079;&#1087;&#1088;&#1086;&#1084;%20&#1075;&#1072;&#1079;&#1086;&#1088;&#1072;&#1089;&#1087;&#1088;&#1077;&#1076;&#1077;&#1083;&#1077;&#1085;&#1080;&#1077;%20&#1057;&#1077;&#1074;&#1077;&#1088;\164,%20&#1050;&#1080;&#1088;&#1087;&#1080;&#1095;&#1085;&#1099;&#1081;\&#1044;&#1086;&#1075;&#1086;&#1074;&#1086;&#1088;%20&#8470;&#1061;&#1052;&#1056;-8.18%20&#1086;&#1090;%2010.09.2018.pdf" TargetMode="External"/><Relationship Id="rId57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8,%20&#1078;&#1080;&#1083;&#1086;&#1081;%20&#1076;&#1086;&#1084;,%20&#1055;&#1072;&#1096;&#1090;&#1086;&#1088;&#1099;,%20&#1091;&#1083;.%20&#1043;&#1080;&#1076;&#1088;&#1086;&#1085;&#1072;&#1084;&#1099;&#1074;,%20&#1091;&#1095;&#1072;&#1089;&#1090;&#1086;&#1082;%2016" TargetMode="External"/><Relationship Id="rId592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05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60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90,%20&#1057;&#1086;&#1089;&#1100;&#1074;&#1072;,%20&#1091;&#1083;.%20&#1043;&#1088;&#1080;&#1073;&#1085;&#1072;&#1103;,%2022" TargetMode="External"/><Relationship Id="rId19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" TargetMode="External"/><Relationship Id="rId224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63;&#1077;&#1082;%20&#1086;&#1087;&#1083;&#1072;&#1090;&#1099;%20&#1086;&#1090;%2028.02.2018.pdf" TargetMode="External"/><Relationship Id="rId24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3,%20&#1044;&#1074;&#1091;&#1093;&#1082;&#1074;&#1072;&#1088;&#1090;&#1080;&#1088;&#1085;&#1099;&#1081;%20&#1078;&#1080;&#1083;&#1086;&#1081;%20&#1076;&#1086;&#1084;,%20&#1057;&#1086;&#1089;&#1100;&#1074;&#1072;,%20&#1091;&#1083;.%20&#1057;&#1087;&#1086;&#1088;&#1090;&#1080;&#1074;&#1085;&#1072;&#1103;,%205\&#1057;&#1082;&#1072;&#1085;%20&#1076;&#1086;&#1075;&#1086;&#1074;&#1086;&#1088;&#1072;%20&#1041;&#1056;-738.16.pdf" TargetMode="External"/><Relationship Id="rId266" Type="http://schemas.openxmlformats.org/officeDocument/2006/relationships/hyperlink" Target="&#1040;&#1082;&#1090;&#1099;\21,%20&#1053;&#1086;&#1074;&#1100;&#1102;&#1093;&#1086;&#1074;&#1072;%20&#1057;&#1074;&#1077;&#1090;&#1083;&#1072;&#1085;&#1072;%20&#1040;&#1085;&#1072;&#1090;&#1086;&#1083;&#1100;&#1077;&#1074;&#1085;&#1072;,%20&#1057;&#1086;&#1089;&#1100;&#1074;&#1072;,%20&#1091;&#1083;.%20&#1062;&#1077;&#1085;&#1090;&#1088;&#1072;&#1083;&#1100;&#1085;&#1072;&#1103;,%2025" TargetMode="External"/><Relationship Id="rId2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2;&#1072;&#1085;%20&#1076;&#1086;&#1075;&#1086;&#1074;&#1086;&#1088;&#1072;%20&#1061;&#1052;&#1056;-630.16.pdf" TargetMode="External"/><Relationship Id="rId410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89;.&#1087;.%20&#1051;&#1091;&#1075;&#1086;&#1074;&#1089;&#1082;&#1086;&#1081;\174,%20&#1050;&#1080;&#1088;&#1087;&#1080;&#1095;&#1085;&#1099;&#1081;,%20&#1091;&#1083;.%20&#1050;&#1086;&#1084;&#1089;&#1086;&#1084;&#1086;&#1083;&#1100;&#1089;&#1082;&#1072;&#1103;,%20&#1076;.%202" TargetMode="External"/><Relationship Id="rId431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9,%20&#1050;&#1080;&#1088;&#1087;&#1080;&#1095;&#1085;&#1099;&#1081;,%20&#1091;&#1083;.%20&#1050;&#1086;&#1084;&#1089;&#1086;&#1084;&#1086;&#1083;&#1100;&#1089;&#1082;&#1072;&#1103;,%20&#1076;.%201&#1040;,%20&#1087;&#1086;&#1084;.%20&#8470;26,%20&#8470;27\&#1047;&#1072;&#1103;&#1074;&#1082;&#1072;%20&#1085;&#1072;%20&#1058;&#1055;.pdf" TargetMode="External"/><Relationship Id="rId45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84,%20&#1057;&#1086;&#1089;&#1100;&#1074;&#1072;,%20&#1091;&#1083;.%20&#1056;&#1099;&#1073;&#1086;&#1087;&#1088;&#1086;&#1084;&#1099;&#1089;&#1083;&#1086;&#1074;&#1072;&#1103;,%20&#1076;.%2032\&#1044;&#1086;&#1075;&#1086;&#1074;&#1086;&#1088;%20&#8470;&#1041;&#1056;-21.18%20&#1086;&#1090;%2013.08.2018.pdf" TargetMode="External"/><Relationship Id="rId473" Type="http://schemas.openxmlformats.org/officeDocument/2006/relationships/hyperlink" Target="&#1040;&#1082;&#1090;&#1099;\109,%20&#1043;&#1086;&#1083;&#1086;&#1096;&#1091;&#1073;&#1080;&#1085;%20&#1040;&#1083;&#1077;&#1082;&#1089;&#1072;&#1085;&#1076;&#1088;%20&#1048;&#1075;&#1086;&#1088;&#1077;&#1074;&#1080;&#1095;,%20&#1057;&#1086;&#1089;&#1100;&#1074;&#1072;,%20&#1091;&#1083;.%20&#1042;&#1077;&#1089;&#1077;&#1083;&#1072;&#1103;,%20&#1076;.%209" TargetMode="External"/><Relationship Id="rId49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,%20&#1052;&#1086;&#1088;&#1075;,%20&#1087;.%20&#1050;&#1077;&#1076;&#1088;&#1086;&#1074;&#1099;&#1081;,%20&#1091;&#1083;.%20&#1069;&#1085;&#1090;&#1091;&#1079;&#1080;&#1072;&#1089;&#1090;&#1086;&#1074;,%2011&#1042;" TargetMode="External"/><Relationship Id="rId50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" TargetMode="External"/><Relationship Id="rId52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" TargetMode="External"/><Relationship Id="rId3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" TargetMode="External"/><Relationship Id="rId105" Type="http://schemas.openxmlformats.org/officeDocument/2006/relationships/hyperlink" Target="&#1040;&#1082;&#1090;&#1099;\42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26" Type="http://schemas.openxmlformats.org/officeDocument/2006/relationships/hyperlink" Target="&#1040;&#1082;&#1090;&#1099;\45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" TargetMode="External"/><Relationship Id="rId147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7;&#1072;&#1103;&#1074;&#1083;&#1077;&#1085;&#1080;&#1077;%20&#1086;%20&#1087;&#1088;&#1086;&#1074;.%20&#1074;&#1099;&#1087;.%20&#1058;&#1059;%20&#1086;&#1090;%2025.10.2017.pdf" TargetMode="External"/><Relationship Id="rId168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86;&#1075;&#1086;&#1074;&#1086;&#1088;%20&#1041;&#1056;-28.17%20&#1086;&#1090;%2002.11.2017.pdf" TargetMode="External"/><Relationship Id="rId312" Type="http://schemas.openxmlformats.org/officeDocument/2006/relationships/hyperlink" Target="&#1040;&#1082;&#1090;&#1099;\56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&#1076;.%205" TargetMode="External"/><Relationship Id="rId333" Type="http://schemas.openxmlformats.org/officeDocument/2006/relationships/hyperlink" Target="&#1040;&#1082;&#1090;&#1099;\79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354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\&#1050;&#1074;&#1080;&#1090;&#1072;&#1085;&#1094;&#1080;&#1103;%20&#1086;&#1090;%2024.04.2018.jpeg" TargetMode="External"/><Relationship Id="rId54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7,%20&#1040;&#1074;&#1090;&#1086;&#1085;&#1086;&#1084;&#1085;&#1099;&#1081;%20&#1084;&#1086;&#1076;&#1091;&#1083;&#1100;%20(&#1084;&#1086;&#1088;&#1075;),%20&#1053;&#1103;&#1082;&#1089;&#1080;&#1084;&#1074;&#1086;&#1083;&#1100;,%20&#1091;&#1083;.%20&#1054;&#1082;&#1090;&#1103;&#1073;&#1088;&#1100;&#1089;&#1082;&#1072;&#1103;,%2027" TargetMode="External"/><Relationship Id="rId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72" Type="http://schemas.openxmlformats.org/officeDocument/2006/relationships/hyperlink" Target="&#1042;&#1089;&#1077;%20&#1087;&#1080;&#1089;&#1100;&#1084;&#1072;\&#1048;&#1089;&#1093;&#1086;&#1076;&#1103;&#1097;&#1080;&#1077;\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93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6;&#1075;&#1083;&#1072;&#1096;&#1077;&#1085;&#1080;&#1077;%20&#1086;%20&#1087;&#1077;&#1088;&#1077;&#1084;&#1077;&#1085;&#1077;%20&#1089;&#1090;&#1086;&#1088;&#1086;&#1085;%20&#1086;&#1090;%2022.09.2017.pdf" TargetMode="External"/><Relationship Id="rId18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50;&#1074;&#1080;&#1090;&#1072;&#1085;&#1094;&#1080;&#1103;%20&#1086;&#1087;&#1083;&#1072;&#1090;&#1099;.jpg" TargetMode="External"/><Relationship Id="rId375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" TargetMode="External"/><Relationship Id="rId396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\&#1044;&#1086;&#1075;&#1086;&#1074;&#1086;&#1088;%20&#8470;&#1053;&#1042;&#1056;-2.18%20&#1086;&#1090;%2002.07.2018.pdf" TargetMode="External"/><Relationship Id="rId56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" TargetMode="External"/><Relationship Id="rId582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" TargetMode="External"/><Relationship Id="rId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" TargetMode="External"/><Relationship Id="rId214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7;&#1072;&#1103;&#1074;&#1082;&#1072;%20&#1085;&#1072;%20&#1058;&#1055;.pdf" TargetMode="External"/><Relationship Id="rId235" Type="http://schemas.openxmlformats.org/officeDocument/2006/relationships/hyperlink" Target="&#1040;&#1082;&#1090;&#1099;\17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88;&#1072;&#1089;&#1085;&#1086;&#1083;&#1077;&#1085;&#1080;&#1085;&#1089;&#1082;&#1080;&#1081;" TargetMode="External"/><Relationship Id="rId25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7;&#1082;&#1072;&#1085;%20&#1076;&#1086;&#1075;&#1086;&#1074;&#1086;&#1088;&#1072;%20&#1041;&#1056;-744.16.pdf" TargetMode="External"/><Relationship Id="rId27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\&#1057;&#1082;&#1072;&#1085;%20&#1076;&#1086;&#1075;&#1086;&#1074;&#1086;&#1088;%20&#1041;&#1056;-103.16.pdf" TargetMode="External"/><Relationship Id="rId298" Type="http://schemas.openxmlformats.org/officeDocument/2006/relationships/hyperlink" Target="&#1040;&#1082;&#1090;&#1099;\73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&#1076;.%2015" TargetMode="External"/><Relationship Id="rId400" Type="http://schemas.openxmlformats.org/officeDocument/2006/relationships/hyperlink" Target="&#1056;&#1077;&#1077;&#1089;&#1090;&#1088;%20&#1079;&#1072;&#1103;&#1074;&#1080;&#1090;&#1077;&#1083;&#1077;&#1081;\&#1055;&#1040;&#1054;%20&#1052;&#1058;&#1057;\172,%20&#1059;&#1088;&#1084;&#1072;&#1085;&#1085;&#1099;&#1081;,%20&#1091;&#1083;.%20&#1061;&#1072;&#1085;&#1090;&#1099;-&#1052;&#1072;&#1085;&#1089;&#1080;&#1081;&#1089;&#1082;&#1072;&#1103;" TargetMode="External"/><Relationship Id="rId421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\&#1044;&#1086;&#1075;&#1086;&#1074;&#1086;&#1088;%20&#8470;&#1041;&#1056;-15.18%20&#1086;&#1090;%2018.07.2018.pdf" TargetMode="External"/><Relationship Id="rId442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\&#1055;&#1083;&#1072;&#1090;&#1105;&#1078;&#1085;&#1086;&#1077;%20&#1087;&#1086;&#1088;&#1091;&#1095;&#1077;&#1085;&#1080;&#1077;%20&#8470;635%20&#1086;&#1090;%2001.08.2018%20&#1075;..pdf" TargetMode="External"/><Relationship Id="rId463" Type="http://schemas.openxmlformats.org/officeDocument/2006/relationships/hyperlink" Target="&#1040;&#1082;&#1090;&#1099;\103,%20&#1043;&#1086;&#1083;&#1086;&#1096;&#1091;&#1073;&#1080;&#1085;%20&#1040;&#1083;&#1077;&#1082;&#1089;&#1072;&#1085;&#1076;&#1088;%20&#1048;&#1075;&#1086;&#1088;&#1077;&#1074;&#1080;&#1095;,%20&#1057;&#1086;&#1089;&#1100;&#1074;&#1072;,%20&#1056;&#1099;&#1073;&#1086;&#1087;&#1088;&#1086;&#1084;&#1099;&#1089;&#1083;&#1086;&#1074;&#1072;&#1103;,%20&#1076;.%2032" TargetMode="External"/><Relationship Id="rId4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2,%20&#1052;&#1086;&#1088;&#1075;,%20&#1087;.%20&#1050;&#1088;&#1072;&#1089;&#1085;&#1086;&#1083;&#1077;&#1085;&#1080;&#1085;&#1089;&#1082;&#1080;&#1081;,%20&#1091;&#1083;.%20&#1051;&#1077;&#1089;&#1085;&#1072;&#1103;,%2020&#1040;\&#1089;&#1082;&#1072;&#1085;%20&#1076;&#1086;&#1075;&#1086;&#1074;&#1086;&#1088;&#1072;%20&#1061;&#1052;&#1056;-1088.14.pdf" TargetMode="External"/><Relationship Id="rId51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6,%20&#1044;&#1074;&#1091;&#1093;&#1082;&#1074;&#1072;&#1088;&#1090;&#1080;&#1088;&#1085;&#1099;&#1081;%20&#1078;&#1080;&#1083;&#1086;&#1081;%20&#1076;&#1086;&#1084;,%20&#1057;&#1086;&#1089;&#1100;&#1074;&#1072;,%20&#1091;&#1083;.%20&#1043;&#1088;&#1080;&#1073;&#1085;&#1072;&#1103;,%2027" TargetMode="External"/><Relationship Id="rId116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137" Type="http://schemas.openxmlformats.org/officeDocument/2006/relationships/hyperlink" Target="&#1040;&#1082;&#1090;&#1099;\54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" TargetMode="External"/><Relationship Id="rId1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6,%20&#1040;&#1074;&#1090;&#1086;&#1085;&#1086;&#1084;&#1085;&#1099;&#1081;%20&#1084;&#1086;&#1076;&#1091;&#1083;&#1100;%20(&#1084;&#1086;&#1088;&#1075;),%20&#1051;&#1086;&#1084;&#1073;&#1086;&#1074;&#1086;&#1078;,%20&#1091;&#1083;.%20&#1055;&#1077;&#1090;&#1088;&#1072;%20&#1064;&#1080;&#1096;&#1082;&#1080;&#1085;&#1072;,%2016&#1041;\&#1057;&#1086;&#1075;&#1083;.%20&#1086;%20&#1088;&#1072;&#1089;&#1090;&#1086;&#1088;&#1078;.%20&#1076;&#1086;&#1075;.%20&#1041;&#1056;-235.13%20&#1086;&#1090;%2027.10.2017.pdf" TargetMode="External"/><Relationship Id="rId30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9,%20&#1086;&#1076;&#1085;&#1086;&#1101;&#1090;&#1072;&#1078;.%20&#1086;&#1076;&#1085;&#1086;&#1082;&#1074;&#1072;&#1088;&#1090;&#1080;&#1088;.%20&#1078;&#1080;&#1083;&#1086;&#1081;%20&#1076;&#1086;&#1084;,%20&#1055;&#1072;&#1096;&#1090;&#1086;&#1088;&#1099;,%20&#1091;&#1083;.%20&#1043;&#1099;&#1076;&#1088;&#1086;&#1085;&#1072;&#1084;&#1099;&#1074;,%20&#1091;&#1095;&#1072;&#1089;&#1090;&#1086;&#1082;%2019\&#1057;&#1082;&#1072;&#1085;%20&#1076;&#1086;&#1075;&#1086;&#1074;&#1086;&#1088;&#1072;%20&#1041;&#1051;-921.1" TargetMode="External"/><Relationship Id="rId323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57;%20&#8470;1%20&#1086;&#1090;%2030.03.2018.pdf" TargetMode="External"/><Relationship Id="rId344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\&#1044;&#1086;&#1075;&#1086;&#1074;&#1086;&#1088;%20&#8470;&#1054;&#1050;-1.18%20&#1086;&#1090;%2016.04.2018.pdf" TargetMode="External"/><Relationship Id="rId53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" TargetMode="External"/><Relationship Id="rId20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" TargetMode="External"/><Relationship Id="rId41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44;&#1086;&#1075;&#1086;&#1074;&#1086;&#1088;%20&#1061;&#1052;&#1056;-15.17%20&#1086;&#1090;%2011.09.2017.pdf" TargetMode="External"/><Relationship Id="rId62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7;&#1072;&#1103;&#1074;&#1082;&#1072;%20&#1042;&#1072;&#1093;&#1088;&#1091;&#1096;&#1077;&#1074;.pdf" TargetMode="External"/><Relationship Id="rId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0,%20&#1053;&#1086;&#1074;&#1100;&#1102;&#1093;&#1086;&#1074;&#1072;%20&#1057;&#1074;&#1077;&#1090;&#1083;&#1072;&#1085;&#1072;%20&#1040;&#1085;&#1072;&#1090;&#1086;&#1083;&#1100;&#1077;&#1074;&#1085;&#1072;,%20&#1057;&#1086;&#1089;&#1100;&#1074;&#1072;,&#1091;&#1083;.%20&#1062;&#1077;&#1085;&#1090;&#1088;&#1072;&#1083;&#1100;&#1085;&#1072;&#1103;,%2025" TargetMode="External"/><Relationship Id="rId179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44;&#1086;&#1075;&#1086;&#1074;&#1086;&#1088;%20&#8470;&#1041;&#1051;-9.17%20&#1086;&#1090;%2011.10.2017.pdf" TargetMode="External"/><Relationship Id="rId365" Type="http://schemas.openxmlformats.org/officeDocument/2006/relationships/hyperlink" Target="&#1040;&#1082;&#1090;&#1099;\84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" TargetMode="External"/><Relationship Id="rId386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55;&#1083;&#1072;&#1090;&#1105;&#1078;&#1085;&#1086;&#1077;%20&#1087;&#1086;&#1088;&#1091;&#1095;&#1077;&#1085;&#1080;&#1077;%20&#8470;18%20&#1086;&#1090;%2019.06.2018.pdf" TargetMode="External"/><Relationship Id="rId5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" TargetMode="External"/><Relationship Id="rId57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9,%20&#1086;&#1076;&#1085;&#1086;&#1101;&#1090;&#1072;&#1078;.%20&#1086;&#1076;&#1085;&#1086;&#1082;&#1074;&#1072;&#1088;&#1090;&#1080;&#1088;.%20&#1078;&#1080;&#1083;&#1086;&#1081;%20&#1076;&#1086;&#1084;,%20&#1055;&#1072;&#1096;&#1090;&#1086;&#1088;&#1099;,%20&#1091;&#1083;.%20&#1043;&#1099;&#1076;&#1088;&#1086;&#1085;&#1072;&#1084;&#1099;&#1074;,%20&#1091;&#1095;&#1072;&#1089;&#1090;&#1086;&#1082;%2019" TargetMode="External"/><Relationship Id="rId593" Type="http://schemas.openxmlformats.org/officeDocument/2006/relationships/hyperlink" Target="&#1056;&#1077;&#1077;&#1089;&#1090;&#1088;%20&#1079;&#1072;&#1103;&#1074;&#1080;&#1090;&#1077;&#1083;&#1077;&#1081;\186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\&#1050;&#1074;&#1080;&#1090;&#1072;&#1085;&#1094;&#1080;&#1103;%20&#1086;&#1087;&#1083;&#1072;&#1090;&#1099;%20&#1086;&#1090;%2019.09.2018.jpg" TargetMode="External"/><Relationship Id="rId60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90,%20&#1057;&#1086;&#1089;&#1100;&#1074;&#1072;,%20&#1091;&#1083;.%20&#1043;&#1088;&#1080;&#1073;&#1085;&#1072;&#1103;,%2022\&#1044;&#1086;&#1075;&#1086;&#1074;&#1086;&#1088;%20&#8470;&#1041;&#1056;-25.18%20&#1086;&#1090;%2028.09.2018.pdf" TargetMode="External"/><Relationship Id="rId1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76;&#1086;&#1075;&#1086;&#1074;&#1086;&#1088;&#1072;%20&#1041;&#1056;-558.16.pdf" TargetMode="External"/><Relationship Id="rId204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4;&#1086;&#1075;&#1086;&#1074;&#1086;&#1088;%20&#8470;&#1041;&#1056;-3.18%20&#1086;&#1090;%2017.01.2018.pdf" TargetMode="External"/><Relationship Id="rId225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\&#1044;&#1086;&#1075;&#1086;&#1074;&#1086;&#1088;%20&#8470;&#1041;&#1056;-6.18%20&#1086;&#1090;%2019.02.2018.pdf" TargetMode="External"/><Relationship Id="rId246" Type="http://schemas.openxmlformats.org/officeDocument/2006/relationships/hyperlink" Target="&#1040;&#1082;&#1090;&#1099;\19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5" TargetMode="External"/><Relationship Id="rId26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\&#1057;&#1082;&#1072;&#1085;%20&#1076;&#1086;&#1075;&#1086;&#1074;&#1086;&#1088;&#1072;%2031-&#1044;&#1058;&#1055;.pdf" TargetMode="External"/><Relationship Id="rId288" Type="http://schemas.openxmlformats.org/officeDocument/2006/relationships/hyperlink" Target="&#1040;&#1082;&#1090;&#1099;\23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" TargetMode="External"/><Relationship Id="rId411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89;.&#1087;.%20&#1051;&#1091;&#1075;&#1086;&#1074;&#1089;&#1082;&#1086;&#1081;\174,%20&#1050;&#1080;&#1088;&#1087;&#1080;&#1095;&#1085;&#1099;&#1081;,%20&#1091;&#1083;.%20&#1050;&#1086;&#1084;&#1089;&#1086;&#1084;&#1086;&#1083;&#1100;&#1089;&#1082;&#1072;&#1103;,%20&#1076;.%202\&#1044;&#1086;&#1075;&#1086;&#1074;&#1086;&#1088;%20&#8470;&#1061;&#1052;&#1056;-11.18%20&#1086;&#1090;%2012.07.2018.pdf" TargetMode="External"/><Relationship Id="rId432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0,%20&#1057;&#1072;&#1088;&#1072;&#1085;&#1087;&#1072;&#1091;&#1083;&#1100;,%20&#1091;&#1083;.%20&#1052;&#1080;&#1088;&#1072;,%208&#1040;" TargetMode="External"/><Relationship Id="rId45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7;&#1082;&#1072;&#1085;%20&#1044;&#1057;%20&#8470;1.pdf" TargetMode="External"/><Relationship Id="rId474" Type="http://schemas.openxmlformats.org/officeDocument/2006/relationships/hyperlink" Target="&#1040;&#1082;&#1090;&#1099;\11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32" TargetMode="External"/><Relationship Id="rId50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" TargetMode="External"/><Relationship Id="rId106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80;&#1089;&#1093;.%20&#8470;2924%20&#1086;&#1090;%2029.09.2017%20&#1086;%20&#1087;&#1088;&#1086;&#1074;&#1077;&#1088;&#1082;&#1077;%20&#1074;&#1099;&#1087;.%20&#1058;&#1059;.pdf" TargetMode="External"/><Relationship Id="rId127" Type="http://schemas.openxmlformats.org/officeDocument/2006/relationships/hyperlink" Target="&#1040;&#1082;&#1090;&#1099;\55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3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47;&#1072;&#1103;&#1074;&#1083;&#1077;&#1085;&#1080;&#1077;%20&#1086;%20&#1087;&#1088;&#1086;&#1074;.%20&#1074;&#1099;&#1087;.%20&#1058;&#1059;%20&#1086;&#1090;%2021.03.2018.jpg" TargetMode="External"/><Relationship Id="rId49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2,%20&#1052;&#1086;&#1088;&#1075;,%20&#1087;.%20&#1050;&#1088;&#1072;&#1089;&#1085;&#1086;&#1083;&#1077;&#1085;&#1080;&#1085;&#1089;&#1082;&#1080;&#1081;,%20&#1091;&#1083;.%20&#1051;&#1077;&#1089;&#1085;&#1072;&#1103;,%2020&#1040;" TargetMode="External"/><Relationship Id="rId10" Type="http://schemas.openxmlformats.org/officeDocument/2006/relationships/hyperlink" Target="&#1042;&#1089;&#1077;%20&#1087;&#1080;&#1089;&#1100;&#1084;&#1072;\&#1048;&#1089;&#1093;&#1086;&#1076;&#1103;&#1097;&#1080;&#1077;\2459%20&#1086;&#1090;%2009.08.2017%20&#1086;%20&#1074;&#1099;&#1076;&#1072;&#1095;&#1077;%20&#1058;&#1058;%20&#1074;%20&#1070;&#1058;&#1069;&#1050;-&#1061;&#1052;&#1056;%20&#1085;&#1072;%20&#1064;&#1091;&#1096;&#1091;&#1085;&#1086;&#1074;&#1091;%20&#1051;.&#1042;..pdf" TargetMode="External"/><Relationship Id="rId3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\&#1044;&#1086;&#1075;&#1086;&#1074;&#1086;&#1088;%20&#8470;&#1041;&#1056;-20.17%20&#1086;&#1090;%2015.11.2017.pdf" TargetMode="External"/><Relationship Id="rId52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7;&#1072;&#1103;&#1074;&#1082;&#1072;%20&#1085;&#1072;%20&#1058;&#1055;.pdf" TargetMode="External"/><Relationship Id="rId73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17,%20&#1057;&#1072;&#1088;&#1072;&#1085;&#1087;&#1072;&#1091;&#1083;&#1100;,%20&#1091;&#1083;.%20&#1052;&#1080;&#1088;&#1072;,%208\2822%20&#1086;&#1090;%2018.09.2017%20&#1052;&#1059;&#1055;%20&#1041;&#1077;&#1088;&#1077;&#1079;&#1086;&#1074;&#1086;&#1085;&#1077;&#1092;&#1090;&#1077;&#1087;&#1088;&#1086;&#1076;&#1091;&#1082;&#1090;%20&#1086;&#1073;%20&#1086;&#1090;&#1089;&#1091;&#1090;.%20&#1087;&#1088;&#1072;&#1074;&#1086;&#1091;&#1089;&#1090;.%20&#1076;&#1086;&#1082;..pdf" TargetMode="External"/><Relationship Id="rId94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4;&#1086;&#1075;&#1086;&#1074;&#1086;&#1088;%20&#1061;&#1052;&#1056;-29.17%20&#1086;&#1090;%2026.09.2017.pdf" TargetMode="External"/><Relationship Id="rId148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7;&#1072;&#1103;&#1074;&#1082;&#1072;%20&#1085;&#1072;%20&#1058;&#1055;.pdf" TargetMode="External"/><Relationship Id="rId169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7;&#1072;&#1103;&#1074;&#1082;&#1072;%20&#1053;&#1091;&#1084;&#1090;&#1086;,%2013&#1072;%20(&#1089;&#1090;&#1088;&#1086;&#1080;&#1090;.%20&#1087;&#1086;&#1079;.%20&#8470;9).pdf" TargetMode="External"/><Relationship Id="rId33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44;&#1057;%20&#8470;1%20&#1086;&#1090;%2006.04.2018.pdf" TargetMode="External"/><Relationship Id="rId3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" TargetMode="External"/><Relationship Id="rId376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\&#1044;&#1086;&#1075;&#1086;&#1074;&#1086;&#1088;%20&#8470;&#1050;&#1056;-2.18%20&#1086;&#1090;%2008.06.2018.pdf" TargetMode="External"/><Relationship Id="rId39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71,%20&#1057;&#1086;&#1089;&#1100;&#1074;&#1072;,%20&#1091;&#1083;.%20&#1043;&#1088;&#1080;&#1073;&#1085;&#1072;&#1103;,%20&#1076;.%2014" TargetMode="External"/><Relationship Id="rId52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" TargetMode="External"/><Relationship Id="rId5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8,%20&#1040;&#1074;&#1090;&#1086;&#1085;&#1086;&#1084;&#1085;&#1099;&#1081;%20&#1084;&#1086;&#1076;&#1091;&#1083;&#1100;%20(&#1084;&#1086;&#1088;&#1075;),%20&#1057;&#1086;&#1089;&#1100;&#1074;&#1072;,%20&#1091;&#1083;.%20&#1057;&#1086;&#1089;&#1100;&#1074;&#1080;&#1085;&#1089;&#1082;&#1072;&#1103;,%206&#1040;" TargetMode="External"/><Relationship Id="rId56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583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" TargetMode="External"/><Relationship Id="rId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" TargetMode="External"/><Relationship Id="rId180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55;&#1080;&#1089;&#1100;&#1084;&#1086;%20&#8470;317%20&#1086;&#1090;%2007.11.2017%20&#1086;%20&#1087;&#1088;&#1086;&#1074;.%20&#1074;&#1099;&#1087;.%20&#1058;&#1059;.pdf" TargetMode="External"/><Relationship Id="rId215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4;&#1086;&#1075;&#1086;&#1074;&#1086;&#1088;%20&#8470;&#1041;&#1056;-5.18%20&#1086;&#1090;%2002.02.2018.pdf" TargetMode="External"/><Relationship Id="rId236" Type="http://schemas.openxmlformats.org/officeDocument/2006/relationships/hyperlink" Target="&#1040;&#1082;&#1090;&#1099;\76,%20&#1050;&#1101;&#1085;&#1101;&#1094;&#1091;&#1081;%20&#1060;&#1105;&#1076;&#1086;&#1088;%20&#1057;&#1090;&#1077;&#1087;&#1072;&#1085;&#1086;&#1074;&#1080;&#1095;,%20&#1057;&#1072;&#1088;&#1072;&#1085;&#1087;&#1072;&#1091;&#1083;&#1100;,%20&#1087;&#1077;&#1088;.%20&#1052;&#1086;&#1083;&#1086;&#1076;&#1077;&#1078;&#1085;&#1099;&#1081;,%209" TargetMode="External"/><Relationship Id="rId2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7;&#1082;&#1072;&#1085;%20&#1076;&#1086;&#1075;&#1086;&#1074;&#1086;&#1088;&#1072;%20&#1041;&#1056;-745.16.pdf" TargetMode="External"/><Relationship Id="rId278" Type="http://schemas.openxmlformats.org/officeDocument/2006/relationships/hyperlink" Target="&#1040;&#1082;&#1090;&#1099;\53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&#1076;.%2047" TargetMode="External"/><Relationship Id="rId401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" TargetMode="External"/><Relationship Id="rId422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76,%20&#1057;&#1072;&#1088;&#1072;&#1085;&#1087;&#1072;&#1091;&#1083;&#1100;,%20&#1091;&#1083;.%20&#1052;&#1080;&#1088;&#1072;,%208" TargetMode="External"/><Relationship Id="rId443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\&#1055;&#1080;&#1089;&#1100;&#1084;&#1086;%20&#8470;33%20&#1086;&#1090;%2001.08.2018%20&#1075;.%20&#1086;%20&#1087;&#1088;&#1086;&#1074;&#1077;&#1088;&#1082;&#1077;%20&#1074;&#1099;&#1087;.%20&#1058;&#1059;.pdf" TargetMode="External"/><Relationship Id="rId464" Type="http://schemas.openxmlformats.org/officeDocument/2006/relationships/hyperlink" Target="&#1040;&#1082;&#1090;&#1099;\100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" TargetMode="External"/><Relationship Id="rId30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80,%20&#1086;&#1076;&#1085;&#1086;&#1101;&#1090;&#1072;&#1078;&#1085;&#1099;&#1081;%20&#1086;&#1076;&#1085;&#1086;&#1082;&#1074;&#1072;&#1088;&#1090;&#1080;&#1088;&#1085;&#1099;&#1081;%20&#1078;&#1080;&#1083;&#1086;&#1081;%20&#1076;&#1086;&#1084;,%20&#1055;&#1072;&#1096;&#1090;&#1086;&#1088;&#1099;,%20&#1091;&#1083;.%20&#1043;&#1099;&#1076;&#1088;&#1086;&#1085;&#1072;&#1084;&#1099;&#1074;,%20&#1091;&#1095;&#1072;&#1089;&#1090;&#1086;&#1082;%2020\&#1057;&#1082;&#1072;&#1085;%20&#1076;&#1086;&#1075;&#1086;&#1074;&#1086;&#1088;&#1072;%20&#1041;&#1051;-9" TargetMode="External"/><Relationship Id="rId4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,%20&#1050;&#1101;&#1085;&#1101;&#1094;&#1091;&#1081;%20&#1060;&#1077;&#1076;&#1086;&#1088;%20&#1057;&#1090;&#1077;&#1087;&#1072;&#1085;&#1086;&#1074;&#1080;&#1095;,%20&#1089;.%20&#1057;&#1072;&#1088;&#1072;&#1085;&#1087;&#1072;&#1091;&#1083;&#1100;,%20&#1087;&#1077;&#1088;.%20&#1052;&#1086;&#1083;&#1086;&#1076;&#1077;&#1078;&#1085;&#1099;&#1081;,%20&#1076;&#1086;&#1084;%209\&#1057;&#1082;&#1072;&#1085;%20&#1076;&#1086;&#1075;&#1086;&#1074;&#1086;&#1088;&#1072;%20&#1041;&#1056;-723.16.pdf" TargetMode="External"/><Relationship Id="rId42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63;&#1077;&#1082;-&#1086;&#1088;&#1076;&#1077;&#1088;%20(&#1086;&#1087;&#1083;&#1072;&#1090;&#1072;)%20&#1086;&#1090;%2008.08.2017.pdf" TargetMode="External"/><Relationship Id="rId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" TargetMode="External"/><Relationship Id="rId138" Type="http://schemas.openxmlformats.org/officeDocument/2006/relationships/hyperlink" Target="&#1040;&#1082;&#1090;&#1099;\24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" TargetMode="External"/><Relationship Id="rId345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\&#1050;&#1074;&#1080;&#1090;&#1072;&#1085;&#1094;&#1080;&#1103;%20&#1086;&#1087;&#1083;&#1072;&#1090;&#1099;%20&#1086;&#1090;%2017.04.2018.jpg" TargetMode="External"/><Relationship Id="rId387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65,%20&#1062;&#1077;&#1088;&#1082;&#1086;&#1074;&#1100;,%20&#1045;&#1083;&#1080;&#1079;&#1072;&#1088;&#1086;&#1074;&#1086;,%20&#1091;&#1083;.%20&#1057;&#1086;&#1074;&#1077;&#1090;&#1089;&#1082;&#1072;&#1103;,%20&#1076;.%2025" TargetMode="External"/><Relationship Id="rId51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" TargetMode="External"/><Relationship Id="rId55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9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" TargetMode="External"/><Relationship Id="rId594" Type="http://schemas.openxmlformats.org/officeDocument/2006/relationships/hyperlink" Target="&#1056;&#1077;&#1077;&#1089;&#1090;&#1088;%20&#1079;&#1072;&#1103;&#1074;&#1080;&#1090;&#1077;&#1083;&#1077;&#1081;\186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\&#1047;&#1072;&#1103;&#1074;&#1083;&#1077;&#1085;&#1080;&#1077;%20&#1086;%20&#1087;&#1088;&#1086;&#1074;.%20&#1074;&#1099;&#1087;.%20&#1058;&#1059;%20&#1086;&#1090;%2020.09.2018.jpg" TargetMode="External"/><Relationship Id="rId608" Type="http://schemas.openxmlformats.org/officeDocument/2006/relationships/hyperlink" Target="&#1056;&#1077;&#1077;&#1089;&#1090;&#1088;%20&#1079;&#1072;&#1103;&#1074;&#1080;&#1090;&#1077;&#1083;&#1077;&#1081;\&#1040;&#1054;%20&#1043;&#1072;&#1079;&#1087;&#1088;&#1086;&#1084;%20&#1075;&#1072;&#1079;&#1086;&#1088;&#1072;&#1089;&#1087;&#1088;&#1077;&#1076;&#1077;&#1083;&#1077;&#1085;&#1080;&#1077;%20&#1057;&#1077;&#1074;&#1077;&#1088;\164,%20&#1050;&#1080;&#1088;&#1087;&#1080;&#1095;&#1085;&#1099;&#1081;\&#1055;&#1083;&#1072;&#1090;&#1077;&#1078;&#1085;&#1086;&#1077;&#160;&#1087;&#1086;&#1088;&#1091;&#1095;&#1077;&#1085;&#1080;&#1077;&#160;&#8470;12352&#160;&#1086;&#1090;&#160;28.09.2018.rtf" TargetMode="External"/><Relationship Id="rId191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2;&#1072;%20&#1085;&#1072;%20&#1058;&#1055;.pdf" TargetMode="External"/><Relationship Id="rId205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7;&#1072;&#1103;&#1074;&#1083;&#1077;&#1085;&#1080;&#1077;%20&#1086;%20&#1087;&#1088;&#1086;&#1074;.%20&#1058;&#1059;%20&#1086;&#1090;%2017.01.2018.jpg" TargetMode="External"/><Relationship Id="rId247" Type="http://schemas.openxmlformats.org/officeDocument/2006/relationships/hyperlink" Target="&#1040;&#1082;&#1090;&#1099;\2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7" TargetMode="External"/><Relationship Id="rId41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47;&#1072;&#1103;&#1074;&#1083;&#1077;&#1085;&#1080;&#1077;%20&#1086;%20&#1087;&#1088;&#1086;&#1074;.%20&#1074;&#1099;&#1087;.%20&#1058;&#1059;%20&#1080;%20&#1082;&#1074;&#1080;&#1090;&#1072;&#1085;&#1094;&#1080;&#1103;%20&#1086;&#1087;&#1083;&#1072;&#1090;&#1099;.pdf" TargetMode="External"/><Relationship Id="rId10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7;&#1082;&#1072;&#1085;%20&#1076;&#1086;&#1075;&#1086;&#1074;&#1086;&#1088;&#1072;%20&#1050;&#1053;&#1044;-452.16.pdf" TargetMode="External"/><Relationship Id="rId28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4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\&#1057;&#1082;&#1072;&#1085;%20&#1076;&#1086;&#1075;&#1086;&#1074;&#1086;&#1088;&#1072;%20&#1041;&#1056;-647.16.pdf" TargetMode="External"/><Relationship Id="rId4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44;&#1057;%20&#8470;2%20&#1086;&#1090;%2015.08.2018.pdf" TargetMode="External"/><Relationship Id="rId49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,%20&#1050;&#1101;&#1085;&#1101;&#1094;&#1091;&#1081;%20&#1060;&#1077;&#1076;&#1086;&#1088;%20&#1057;&#1090;&#1077;&#1087;&#1072;&#1085;&#1086;&#1074;&#1080;&#1095;,%20&#1089;.%20&#1057;&#1072;&#1088;&#1072;&#1085;&#1087;&#1072;&#1091;&#1083;&#1100;,%20&#1087;&#1077;&#1088;.%20&#1052;&#1086;&#1083;&#1086;&#1076;&#1077;&#1078;&#1085;&#1099;&#1081;,%20&#1076;&#1086;&#1084;%209" TargetMode="External"/><Relationship Id="rId11" Type="http://schemas.openxmlformats.org/officeDocument/2006/relationships/hyperlink" Target="&#1042;&#1089;&#1077;%20&#1087;&#1080;&#1089;&#1100;&#1084;&#1072;\&#1048;&#1089;&#1093;&#1086;&#1076;&#1103;&#1097;&#1080;&#1077;\2458%20&#1086;&#1090;%2009.08.2017%20&#1086;%20&#1074;&#1099;&#1076;&#1072;&#1095;&#1077;%20&#1058;&#1058;%20&#1074;%20&#1070;&#1058;&#1069;&#1050;-&#1041;&#1077;&#1088;&#1077;&#1079;&#1086;&#1074;&#1086;%20&#1085;&#1072;%20&#1073;&#1072;&#1079;&#1091;%20&#1072;&#1074;&#1080;&#1072;&#1094;.%20&#1080;%20&#1085;&#1072;&#1079;&#1077;&#1084;&#1085;.%20&#1086;&#1093;&#1088;%20.pdf" TargetMode="External"/><Relationship Id="rId53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149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63;&#1077;&#1082;%20&#1086;&#1087;&#1083;&#1072;&#1090;&#1099;%20&#8470;800141%20&#1086;&#1090;%2025.10.2017.jpg" TargetMode="External"/><Relationship Id="rId314" Type="http://schemas.openxmlformats.org/officeDocument/2006/relationships/hyperlink" Target="&#1040;&#1082;&#1090;&#1099;\44,%20&#1064;&#1091;&#1096;&#1091;&#1085;&#1086;&#1074;&#1072;%20&#1051;&#1102;&#1073;&#1086;&#1074;&#1100;%20&#1042;&#1072;&#1089;&#1080;&#1083;&#1100;&#1077;&#1074;&#1085;&#1072;,%20&#1050;&#1080;&#1088;&#1087;&#1080;&#1095;&#1085;&#1099;&#1081;,%20&#1091;&#1083;.%20&#1044;&#1091;&#1088;&#1080;&#1094;&#1080;&#1085;&#1072;,%20&#1076;.%2016" TargetMode="External"/><Relationship Id="rId356" Type="http://schemas.openxmlformats.org/officeDocument/2006/relationships/hyperlink" Target="&#1040;&#1082;&#1090;&#1099;\82,%20&#1058;&#1077;&#1088;&#1077;&#1085;&#1090;&#1100;&#1077;&#1074;&#1072;%20&#1040;&#1085;&#1090;&#1086;&#1085;&#1080;&#1076;&#1072;%20&#1048;&#1074;&#1072;&#1085;&#1086;&#1074;&#1085;&#1072;,%20&#1065;&#1077;&#1082;&#1091;&#1088;&#1100;&#1103;,%20&#1091;&#1083;.%20&#1042;&#1086;&#1089;&#1090;&#1086;&#1095;&#1085;&#1072;&#1103;,%20&#1076;.%205" TargetMode="External"/><Relationship Id="rId39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71,%20&#1057;&#1086;&#1089;&#1100;&#1074;&#1072;,%20&#1091;&#1083;.%20&#1043;&#1088;&#1080;&#1073;&#1085;&#1072;&#1103;,%20&#1076;.%2014\&#1044;&#1086;&#1075;&#1086;&#1074;&#1086;&#1088;%20&#8470;&#1041;&#1056;-14.18%20&#1086;&#1090;%2029.06.2018.pdf" TargetMode="External"/><Relationship Id="rId52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" TargetMode="External"/><Relationship Id="rId5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70,%20&#1082;&#1074;&#1072;&#1088;&#1090;&#1080;&#1088;&#1072;,%20&#1045;&#1083;&#1080;&#1079;&#1072;&#1088;&#1086;&#1074;&#1086;,%20&#1091;&#1083;.%20&#1052;&#1077;&#1093;&#1072;&#1085;&#1080;&#1079;&#1072;&#1090;&#1086;&#1088;&#1086;&#1074;,%2013-3" TargetMode="External"/><Relationship Id="rId95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50;&#1074;&#1080;&#1090;&#1072;&#1085;&#1094;&#1080;&#1103;%20&#1086;&#1087;&#1083;&#1072;&#1090;&#1099;.JPG" TargetMode="External"/><Relationship Id="rId1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8,%20&#1040;&#1074;&#1090;&#1086;&#1085;&#1086;&#1084;&#1085;&#1099;&#1081;%20&#1084;&#1086;&#1076;&#1091;&#1083;&#1100;%20(&#1084;&#1086;&#1088;&#1075;),%20&#1057;&#1086;&#1089;&#1100;&#1074;&#1072;,%20&#1091;&#1083;.%20&#1057;&#1086;&#1089;&#1100;&#1074;&#1080;&#1085;&#1089;&#1082;&#1072;&#1103;,%206&#1040;\&#1057;&#1086;&#1075;&#1083;.%20&#1086;%20&#1088;&#1072;&#1089;&#1090;&#1086;&#1088;&#1078;.%20&#1076;&#1086;&#1075;.%20&#1041;&#1056;-234.13%20&#1086;&#1090;%2027.10.2017.pdf" TargetMode="External"/><Relationship Id="rId216" Type="http://schemas.openxmlformats.org/officeDocument/2006/relationships/hyperlink" Target="&#1040;&#1082;&#1090;&#1099;\67,%20&#1041;&#1059;%20&#1041;&#1072;&#1079;&#1072;%20&#1072;&#1074;&#1080;&#1072;&#1094;&#1080;&#1086;&#1085;&#1085;&#1086;&#1081;%20&#1080;%20&#1085;&#1072;&#1079;&#1077;&#1084;&#1085;&#1086;&#1081;%20&#1086;&#1093;&#1088;&#1072;&#1085;&#1099;%20&#1083;&#1077;&#1089;&#1086;&#1074;,%20&#1057;&#1072;&#1088;&#1072;&#1085;&#1087;&#1072;&#1091;&#1083;&#1100;,%20&#1091;&#1083;.%20&#1057;&#1086;&#1073;&#1103;&#1085;&#1080;&#1085;&#1072;,%20&#1076;.%2032" TargetMode="External"/><Relationship Id="rId423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" TargetMode="External"/><Relationship Id="rId2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7;&#1082;&#1072;&#1085;%20&#1076;&#1086;&#1075;&#1086;&#1074;&#1086;&#1088;&#1072;%20&#1041;&#1056;-746.16.pdf" TargetMode="External"/><Relationship Id="rId465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" TargetMode="External"/><Relationship Id="rId22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" TargetMode="External"/><Relationship Id="rId64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118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2456%20&#1086;&#1090;%2009.08.2017%20&#1074;%20&#1070;&#1058;&#1069;&#1050;-&#1061;&#1052;&#1056;%20&#1086;%20&#1087;&#1088;&#1086;&#1074;&#1077;&#1088;&#1082;&#1077;%20&#1074;&#1099;&#1087;.%20&#1058;&#1059;.pdf" TargetMode="External"/><Relationship Id="rId32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44;&#1057;%20&#8470;1%20&#1082;%20&#1076;&#1086;&#1075;.%20&#8470;&#1061;&#1052;&#1056;-481.16%20(&#1085;&#1077;%20&#1087;&#1086;&#1076;&#1087;&#1080;&#1089;&#1072;&#1085;&#1086;).pdf" TargetMode="External"/><Relationship Id="rId367" Type="http://schemas.openxmlformats.org/officeDocument/2006/relationships/hyperlink" Target="&#1056;&#1077;&#1077;&#1089;&#1090;&#1088;%20&#1079;&#1072;&#1103;&#1074;&#1080;&#1090;&#1077;&#1083;&#1077;&#1081;\&#1052;&#1055;%20&#1046;&#1069;&#1050;-3%20&#1061;&#1052;&#1056;\161,%20&#1050;&#1080;&#1088;&#1087;&#1080;&#1095;&#1085;&#1099;&#1081;,%20&#1091;&#1083;.%20&#1057;&#1090;&#1088;&#1086;&#1080;&#1090;&#1077;&#1083;&#1077;&#1081;,%2010&#1040;" TargetMode="External"/><Relationship Id="rId53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9,%20&#1064;&#1072;&#1076;&#1088;&#1080;&#1085;&#1072;%20&#1052;&#1072;&#1088;&#1080;&#1103;%20&#1043;&#1077;&#1086;&#1088;&#1075;&#1080;&#1077;&#1074;&#1085;&#1072;,%20&#1057;&#1086;&#1089;&#1100;&#1074;&#1072;,%20&#1043;&#1088;&#1080;&#1073;&#1085;&#1072;&#1103;,%2022" TargetMode="External"/><Relationship Id="rId57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1,%20&#1052;&#1072;&#1075;&#1072;&#1079;&#1080;&#1085;%20&#1084;&#1077;&#1073;&#1077;&#1083;&#1100;,%20&#1057;&#1072;&#1088;&#1072;&#1085;&#1087;&#1072;&#1091;&#1083;&#1100;,%20&#1091;&#1083;.%20&#1064;&#1082;&#1086;&#1083;&#1100;&#1085;&#1072;&#1103;,%204" TargetMode="External"/><Relationship Id="rId171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4;&#1086;&#1075;&#1086;&#1074;&#1086;&#1088;%20&#8470;&#1041;&#1056;-26.17%20&#1086;&#1090;%2017.10.2017.pdf" TargetMode="External"/><Relationship Id="rId227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44;&#1086;&#1075;&#1086;&#1074;&#1086;&#1088;%20&#8470;&#1061;&#1052;&#1056;-2.18%20&#1086;&#1090;%2007.03.2018.pdf" TargetMode="External"/><Relationship Id="rId26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\&#1057;&#1082;&#1072;&#1085;%20&#1076;&#1086;&#1075;&#1086;&#1074;&#1086;&#1088;%20&#1061;&#1052;&#1056;-141.13.pdf" TargetMode="External"/><Relationship Id="rId434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" TargetMode="External"/><Relationship Id="rId476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\&#1050;&#1074;&#1080;&#1090;&#1072;&#1085;&#1094;&#1080;&#1103;%20&#1086;&#1087;&#1083;&#1072;&#1090;&#1099;%20&#1086;&#1090;%2020.08.2018.pdf" TargetMode="External"/><Relationship Id="rId3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\&#1044;&#1086;&#1075;&#1086;&#1074;&#1086;&#1088;%20&#8470;&#1041;&#1056;-22.17%20&#1086;&#1090;%2015.11.2017.pdf" TargetMode="External"/><Relationship Id="rId129" Type="http://schemas.openxmlformats.org/officeDocument/2006/relationships/hyperlink" Target="&#1040;&#1082;&#1090;&#1099;\4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%2013,%20&#1082;&#1074;.%201" TargetMode="External"/><Relationship Id="rId28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\&#1057;&#1082;&#1072;&#1085;%20&#1076;&#1086;&#1075;&#1086;&#1074;&#1086;&#1088;%20&#1041;&#1056;-310.16.pdf" TargetMode="External"/><Relationship Id="rId336" Type="http://schemas.openxmlformats.org/officeDocument/2006/relationships/hyperlink" Target="&#1040;&#1082;&#1090;&#1099;\81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" TargetMode="External"/><Relationship Id="rId50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,%20%20&#1058;&#1056;&#1050;,%20&#1057;&#1072;&#1088;&#1072;&#1085;&#1087;&#1072;&#1091;&#1083;&#1100;,%20&#1091;&#1083;.%20&#1057;&#1077;&#1084;&#1103;&#1096;&#1082;&#1080;&#1085;&#1072;,%2018&#1040;" TargetMode="External"/><Relationship Id="rId54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0,%20&#1048;&#1055;%20&#1041;&#1086;&#1088;&#1086;&#1074;&#1080;&#1082;%20&#1057;&#1074;&#1077;&#1090;&#1083;&#1072;&#1085;&#1072;%20&#1040;&#1083;&#1077;&#1082;&#1089;&#1072;&#1085;&#1076;&#1088;&#1086;&#1074;&#1085;&#1072;,%20&#1064;&#1091;&#1075;&#1091;&#1088;,%20&#1091;&#1083;.%20&#1057;&#1080;&#1073;&#1080;&#1088;&#1089;&#1082;&#1072;&#1103;,%203" TargetMode="External"/><Relationship Id="rId7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57;&#1082;&#1072;&#1085;%20&#1076;&#1086;&#1075;&#1086;&#1074;&#1086;&#1088;&#1072;-%20&#1041;&#1056;-144.16.pdf" TargetMode="External"/><Relationship Id="rId140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44;&#1086;&#1075;&#1086;&#1074;&#1086;&#1088;%20&#1061;&#1052;&#1056;-30.17%20&#1086;&#1090;%2020.10.2017.pdf" TargetMode="External"/><Relationship Id="rId182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4;&#1086;&#1075;&#1086;&#1074;&#1086;&#1088;%20&#1061;&#1052;&#1056;-31.17%20&#1086;&#1090;%2001.12.2017.pdf" TargetMode="External"/><Relationship Id="rId378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56;&#1072;&#1089;&#1089;&#1084;&#1086;&#1090;&#1088;&#1077;&#1085;&#1080;&#1077;%20&#1055;&#1044;%20&#1086;&#1090;%2025.05.2018\&#1048;&#1089;&#1093;%20313%20&#1086;&#1090;%2024.05.2018.pdf" TargetMode="External"/><Relationship Id="rId403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\&#1055;&#1080;&#1089;&#1100;&#1084;&#1086;%20&#8470;99%20&#1086;&#1090;%2005.07.2018%20&#1086;%20&#1087;&#1088;&#1086;&#1074;.%20&#1074;&#1099;&#1087;.%20&#1058;&#1059;.jpg" TargetMode="External"/><Relationship Id="rId585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95,%20&#1074;&#1086;&#1076;&#1086;&#1079;&#1072;&#1073;&#1086;&#1088;,%20&#1053;&#1091;&#1084;&#1090;&#1086;" TargetMode="External"/><Relationship Id="rId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" TargetMode="External"/><Relationship Id="rId238" Type="http://schemas.openxmlformats.org/officeDocument/2006/relationships/hyperlink" Target="&#1040;&#1082;&#1090;&#1099;\35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3;&#1103;&#1082;&#1089;&#1080;&#1084;&#1074;&#1086;&#1083;&#1100;,%20&#1091;&#1083;.%20&#1054;&#1082;&#1090;&#1103;&#1073;&#1088;&#1100;&#1089;&#1082;&#1072;&#1103;,%2027" TargetMode="External"/><Relationship Id="rId445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9,%20&#1050;&#1080;&#1088;&#1087;&#1080;&#1095;&#1085;&#1099;&#1081;,%20&#1091;&#1083;.%20&#1050;&#1086;&#1084;&#1089;&#1086;&#1084;&#1086;&#1083;&#1100;&#1089;&#1082;&#1072;&#1103;,%20&#1076;.%201&#1040;,%20&#1087;&#1086;&#1084;.%20&#8470;26,%20&#8470;27\&#1044;&#1086;&#1075;&#1086;&#1074;&#1086;&#1088;%20&#8470;&#1061;&#1052;&#1056;-13.18%20&#1086;&#1090;%2010.08.2018.pdf" TargetMode="External"/><Relationship Id="rId4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,%20&#1057;&#1072;&#1081;&#1085;&#1072;&#1093;&#1086;&#1074;&#1072;%20&#1048;&#1088;&#1080;&#1085;&#1072;%20&#1044;&#1072;&#1085;&#1080;&#1083;&#1086;&#1074;&#1085;&#1072;,%20&#1065;&#1077;&#1082;&#1091;&#1088;&#1100;&#1103;,%20&#1091;&#1083;.%20&#1057;&#1080;&#1073;&#1080;&#1088;&#1103;&#1082;&#1086;&#1074;&#1072;,%208\&#1057;&#1082;&#1072;&#1085;%20&#1076;&#1086;&#1075;&#1086;&#1074;&#1086;&#1088;&#1072;%20&#1041;&#1056;-246.14.pdf" TargetMode="External"/><Relationship Id="rId610" Type="http://schemas.openxmlformats.org/officeDocument/2006/relationships/hyperlink" Target="&#1056;&#1077;&#1077;&#1089;&#1090;&#1088;%20&#1079;&#1072;&#1103;&#1074;&#1080;&#1090;&#1077;&#1083;&#1077;&#1081;\191,%20&#1047;&#1072;&#1093;&#1072;&#1088;&#1095;&#1077;&#1085;&#1082;&#1086;%20&#1055;&#1105;&#1090;&#1088;%20&#1055;&#1077;&#1090;&#1088;&#1086;&#1074;&#1080;&#1095;,%20&#1057;&#1072;&#1088;&#1072;&#1085;&#1087;&#1072;&#1091;&#1083;&#1100;,%20&#1091;&#1083;.%20&#1050;&#1086;&#1086;&#1087;&#1077;&#1088;&#1072;&#1094;&#1080;&#1080;,%20&#1076;.%209\&#1044;&#1086;&#1075;&#1086;&#1074;&#1086;&#1088;%20&#8470;&#1041;&#1056;-26.18%20&#1086;&#1090;%2002.10.2018.pdf" TargetMode="External"/><Relationship Id="rId29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67,%20&#1088;&#1099;&#1085;&#1086;&#1082;,%20&#1050;&#1077;&#1076;&#1088;&#1086;&#1074;&#1099;&#1081;,%20&#1091;&#1083;.%20&#1057;&#1086;&#1074;&#1077;&#1090;&#1089;&#1082;&#1072;&#1103;,%2020\&#1057;&#1082;&#1072;&#1085;%20&#1076;&#1086;&#1075;&#1086;&#1074;&#1086;&#1088;&#1072;%20&#1061;&#1052;&#1056;-578.15.pdf" TargetMode="External"/><Relationship Id="rId305" Type="http://schemas.openxmlformats.org/officeDocument/2006/relationships/hyperlink" Target="&#1040;&#1082;&#1090;&#1099;\60,%20&#1040;&#1076;&#1084;&#1080;&#1085;&#1080;&#1089;&#1090;&#1088;&#1072;&#1094;&#1080;&#1103;%20&#1041;&#1077;&#1083;&#1086;&#1103;&#1088;&#1089;&#1082;&#1086;&#1075;&#1086;%20&#1088;&#1072;&#1081;&#1086;&#1085;&#1072;,%20&#1053;&#1091;&#1084;&#1090;&#1086;,%20&#1076;.%2013" TargetMode="External"/><Relationship Id="rId347" Type="http://schemas.openxmlformats.org/officeDocument/2006/relationships/hyperlink" Target="&#1056;&#1077;&#1077;&#1089;&#1090;&#1088;%20&#1079;&#1072;&#1103;&#1074;&#1080;&#1090;&#1077;&#1083;&#1077;&#1081;\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\&#1044;&#1086;&#1075;&#1086;&#1074;&#1086;&#1088;%20&#8470;&#1041;&#1056;-9.18%20&#1086;&#1090;%2018.04.2018.pdf" TargetMode="External"/><Relationship Id="rId51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" TargetMode="External"/><Relationship Id="rId44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86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7;&#1082;&#1072;&#1085;%20&#1076;&#1086;&#1075;&#1086;&#1074;&#1086;&#1088;&#1072;%20&#1041;&#1056;-11.17%20&#1086;&#1090;%2005.07.2017.pdf" TargetMode="External"/><Relationship Id="rId151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3195%20&#1086;&#1090;%2026.10.2017%20&#1074;%20&#1070;&#1058;&#1069;&#1050;-&#1041;&#1077;&#1088;&#1077;&#1079;&#1086;&#1074;&#1086;%20&#1086;%20&#1087;&#1088;&#1086;&#1074;.%20&#1074;&#1099;&#1087;.%20&#1058;&#1059;.pdf" TargetMode="External"/><Relationship Id="rId389" Type="http://schemas.openxmlformats.org/officeDocument/2006/relationships/hyperlink" Target="&#1056;&#1077;&#1077;&#1089;&#1090;&#1088;%20&#1079;&#1072;&#1103;&#1074;&#1080;&#1090;&#1077;&#1083;&#1077;&#1081;\166,%20&#1040;&#1085;&#1090;&#1086;&#1085;&#1086;&#1074;&#1072;%20&#1045;&#1083;&#1077;&#1085;&#1072;%20&#1040;&#1083;&#1077;&#1082;&#1089;&#1072;&#1085;&#1076;&#1088;&#1086;&#1074;&#1085;&#1072;,%20&#1041;&#1086;&#1083;&#1100;&#1096;&#1086;&#1081;%20&#1040;&#1090;&#1083;&#1099;&#1084;,%20&#1091;&#1083;.%20&#1050;&#1086;&#1083;&#1093;&#1086;&#1079;&#1085;&#1072;&#1103;,%20&#1076;.%2022&#1072;\&#1044;&#1086;&#1075;&#1086;&#1074;&#1086;&#1088;%20&#8470;&#1054;&#1050;-2.18%20&#1086;&#1090;%2025.06.2018.pdf" TargetMode="External"/><Relationship Id="rId5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" TargetMode="External"/><Relationship Id="rId596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7,%20&#1053;&#1091;&#1084;&#1090;&#1086;,%20&#1076;.%2013\&#1044;&#1086;&#1075;&#1086;&#1074;&#1086;&#1088;%20&#8470;&#1041;&#1051;-2.18%20(&#1085;&#1077;%20&#1087;&#1086;&#1076;&#1087;&#1080;&#1089;&#1072;&#1085;)%20(2%20&#1088;&#1077;&#1076;&#1072;&#1082;&#1094;&#1080;&#1103;).pdf" TargetMode="External"/><Relationship Id="rId193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0;&#1074;&#1080;&#1090;&#1072;&#1085;&#1094;&#1080;&#1103;%20&#1086;&#1087;&#1083;&#1072;&#1090;&#1099;%20&#1086;&#1090;%2020.12.2017.pdf" TargetMode="External"/><Relationship Id="rId207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50;&#1074;&#1080;&#1090;&#1072;&#1085;&#1094;&#1080;&#1103;%20&#1086;&#1087;&#1083;&#1072;&#1090;&#1099;%20&#1086;&#1090;%2023.01.2018.jpg" TargetMode="External"/><Relationship Id="rId249" Type="http://schemas.openxmlformats.org/officeDocument/2006/relationships/hyperlink" Target="&#1040;&#1082;&#1090;&#1099;\6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2" TargetMode="External"/><Relationship Id="rId414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7;&#1072;&#1103;&#1074;&#1083;&#1077;&#1085;&#1080;&#1077;%20&#1086;%20&#1087;&#1088;&#1086;&#1074;.%20&#1074;&#1099;&#1087;.%20&#1058;&#1059;%20&#1086;&#1090;%2012.07.2018%20&#1075;..pdf" TargetMode="External"/><Relationship Id="rId45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84,%20&#1057;&#1086;&#1089;&#1100;&#1074;&#1072;,%20&#1091;&#1083;.%20&#1056;&#1099;&#1073;&#1086;&#1087;&#1088;&#1086;&#1084;&#1099;&#1089;&#1083;&#1086;&#1074;&#1072;&#1103;,%20&#1076;.%2032\&#1050;&#1074;&#1080;&#1090;&#1072;&#1085;&#1094;&#1080;&#1103;%20&#1086;&#1087;&#1083;&#1072;&#1090;&#1099;%20&#1086;&#1090;%2016.08.2018.pdf" TargetMode="External"/><Relationship Id="rId4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,%20&#1057;&#1072;&#1081;&#1085;&#1072;&#1093;&#1086;&#1074;&#1072;%20&#1048;&#1088;&#1080;&#1085;&#1072;%20&#1044;&#1072;&#1085;&#1080;&#1083;&#1086;&#1074;&#1085;&#1072;,%20&#1065;&#1077;&#1082;&#1091;&#1088;&#1100;&#1103;,%20&#1091;&#1083;.%20&#1057;&#1080;&#1073;&#1080;&#1088;&#1103;&#1082;&#1086;&#1074;&#1072;,%208" TargetMode="External"/><Relationship Id="rId13" Type="http://schemas.openxmlformats.org/officeDocument/2006/relationships/hyperlink" Target="&#1040;&#1082;&#1090;&#1099;\37,%20&#1046;&#1091;&#1082;&#1086;&#1074;&#1072;%20&#1055;&#1088;&#1072;&#1089;&#1082;&#1086;&#1074;&#1100;&#1103;%20&#1057;&#1077;&#1084;&#1077;&#1085;&#1086;&#1074;&#1085;&#1072;,%20&#1050;&#1088;&#1072;&#1089;&#1085;&#1086;&#1083;&#1077;&#1085;&#1080;&#1085;&#1089;&#1082;&#1080;&#1081;,%20&#1054;&#1073;&#1089;&#1082;&#1072;&#1103;,%20&#1076;.%2033,%20&#1082;&#1074;.%201" TargetMode="External"/><Relationship Id="rId109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50;&#1074;&#1080;&#1090;&#1085;&#1072;&#1094;&#1080;&#1103;%20&#1086;&#1087;&#1083;&#1072;&#1090;&#1099;.docx" TargetMode="External"/><Relationship Id="rId2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\&#1057;&#1082;&#1072;&#1085;%20&#1076;&#1086;&#1075;&#1086;&#1074;&#1086;&#1088;&#1072;%20&#1041;&#1056;-1358.13.pdf" TargetMode="External"/><Relationship Id="rId316" Type="http://schemas.openxmlformats.org/officeDocument/2006/relationships/hyperlink" Target="&#1040;&#1082;&#1090;&#1099;\68,%20&#1041;&#1077;&#1083;&#1086;&#1103;&#1088;&#1089;&#1082;&#1080;&#1081;%20&#1092;&#1086;&#1085;&#1076;%20&#1046;&#1080;&#1083;&#1080;&#1097;&#1077;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52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" TargetMode="External"/><Relationship Id="rId5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\&#1057;&#1082;&#1072;&#1085;%20&#1076;&#1086;&#1075;&#1086;&#1074;&#1088;&#1072;%20&#1061;&#1052;&#1056;-20.17.pdf" TargetMode="External"/><Relationship Id="rId97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8;&#1055;%206120-17%20&#1079;&#1072;&#1103;&#1074;&#1083;&#1077;&#1085;&#1080;&#1077;%20&#1086;%20&#1087;&#1088;&#1086;&#1074;&#1077;&#1088;&#1082;&#1080;%20&#1074;&#1099;&#1087;&#1086;&#1083;&#1085;&#1077;&#1085;&#1080;&#1103;%20&#1058;&#1059;%20&#1086;&#1090;%2028.09.2017.tif" TargetMode="External"/><Relationship Id="rId12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3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44;&#1057;%20&#8470;2%20&#1086;&#1090;%2002.02.2018.pdf" TargetMode="External"/><Relationship Id="rId56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72,%20&#1053;&#1077;&#1078;&#1080;&#1083;&#1086;&#1077;%20&#1087;&#1086;&#1084;&#1077;&#1097;&#1077;&#1085;&#1080;&#1077;,%20&#1050;&#1088;&#1072;&#1089;&#1085;&#1086;&#1083;&#1077;&#1085;&#1080;&#1085;&#1089;&#1082;&#1080;&#1081;,%20&#1091;&#1083;.%20&#1096;&#1082;&#1086;&#1083;&#1100;&#1085;&#1072;&#1103;,%204" TargetMode="External"/><Relationship Id="rId162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4;&#1086;&#1075;&#1086;&#1074;&#1086;&#1088;%20&#8470;&#1041;&#1056;-31.17%20&#1086;&#1090;%2031.10.2017.pdf" TargetMode="External"/><Relationship Id="rId218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\146,%20&#1056;&#1072;&#1076;&#1080;&#1086;&#1088;&#1077;&#1083;&#1077;&#1081;&#1085;&#1072;&#1103;%20&#1073;&#1072;&#1096;&#1085;&#1103;,%20&#1050;&#1080;&#1088;&#1087;&#1080;&#1095;&#1085;&#1099;&#1081;\&#1044;&#1086;&#1075;&#1086;&#1074;&#1086;&#1088;%20&#8470;&#1061;&#1052;&#1056;-1.18%20(&#1085;&#1077;%20&#1087;&#1086;&#1076;&#1087;&#1080;&#1089;&#1072;&#1085;).pdf" TargetMode="External"/><Relationship Id="rId425" Type="http://schemas.openxmlformats.org/officeDocument/2006/relationships/hyperlink" Target="&#1040;&#1082;&#1090;&#1099;\93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" TargetMode="External"/><Relationship Id="rId467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\&#1044;&#1086;&#1075;&#1086;&#1074;&#1086;&#1088;%20&#8470;&#1041;&#1056;-22.18%20&#1086;&#1090;%2020.08.2018.pdf" TargetMode="External"/><Relationship Id="rId27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\&#1057;&#1082;&#1072;&#1085;%20&#1076;&#1086;&#1075;&#1086;&#1074;&#1086;&#1088;&#1072;%20&#1041;&#1056;-38.13.pdf" TargetMode="External"/><Relationship Id="rId24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66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" TargetMode="External"/><Relationship Id="rId131" Type="http://schemas.openxmlformats.org/officeDocument/2006/relationships/hyperlink" Target="&#1040;&#1082;&#1090;&#1099;\39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72;" TargetMode="External"/><Relationship Id="rId327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28%20&#1086;&#1090;%2002.04.2018%20&#1086;%20&#1087;&#1088;&#1086;&#1074;.%20&#1074;&#1099;&#1087;.%20&#1058;&#1059;.pdf" TargetMode="External"/><Relationship Id="rId369" Type="http://schemas.openxmlformats.org/officeDocument/2006/relationships/hyperlink" Target="&#1056;&#1077;&#1077;&#1089;&#1090;&#1088;%20&#1079;&#1072;&#1103;&#1074;&#1080;&#1090;&#1077;&#1083;&#1077;&#1081;\&#1052;&#1055;%20&#1046;&#1069;&#1050;-3%20&#1061;&#1052;&#1056;\161,%20&#1050;&#1080;&#1088;&#1087;&#1080;&#1095;&#1085;&#1099;&#1081;,%20&#1091;&#1083;.%20&#1057;&#1090;&#1088;&#1086;&#1080;&#1090;&#1077;&#1083;&#1077;&#1081;,%2010&#1040;\&#1044;&#1086;&#1075;&#1086;&#1074;&#1086;&#1088;%20&#8470;&#1061;&#1052;&#1056;-7.18%20&#1086;&#1090;%2001.07.2018.pdf" TargetMode="External"/><Relationship Id="rId53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" TargetMode="External"/><Relationship Id="rId576" Type="http://schemas.openxmlformats.org/officeDocument/2006/relationships/hyperlink" Target="&#1056;&#1077;&#1077;&#1089;&#1090;&#1088;%20&#1079;&#1072;&#1103;&#1074;&#1080;&#1090;&#1077;&#1083;&#1077;&#1081;\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" TargetMode="External"/><Relationship Id="rId173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229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380" Type="http://schemas.openxmlformats.org/officeDocument/2006/relationships/hyperlink" Target="&#1040;&#1082;&#1090;&#1099;\86,%20&#1052;&#1059;%20&#1059;&#1050;&#1057;&#1080;&#1056;%20&#1072;&#1076;&#1084;&#1080;&#1085;&#1080;&#1089;&#1090;&#1088;&#1072;&#1094;&#1080;&#1080;%20&#1041;&#1077;&#1088;&#1077;&#1079;&#1086;&#1074;&#1089;&#1082;&#1086;&#1075;&#1086;%20&#1088;&#1072;&#1081;&#1086;&#1085;&#1072;,%20&#1057;&#1086;&#1089;&#1100;&#1074;&#1072;,%20&#1091;&#1083;.%20&#1064;&#1082;&#1086;&#1083;&#1100;&#1085;&#1072;&#1103;,%205" TargetMode="External"/><Relationship Id="rId436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\&#1044;&#1086;&#1075;&#1086;&#1074;&#1086;&#1088;%20&#8470;&#1041;&#1056;-20.18%20&#1086;&#1090;%2031.07.2018.pdf" TargetMode="External"/><Relationship Id="rId601" Type="http://schemas.openxmlformats.org/officeDocument/2006/relationships/hyperlink" Target="&#1056;&#1077;&#1077;&#1089;&#1090;&#1088;%20&#1079;&#1072;&#1103;&#1074;&#1080;&#1090;&#1077;&#1083;&#1077;&#1081;\188,%20&#1061;&#1091;&#1076;&#1086;&#1074;&#1072;%20&#1070;&#1083;&#1080;&#1103;%20&#1055;&#1077;&#1090;&#1088;&#1086;&#1074;&#1085;&#1072;,%20&#1050;&#1077;&#1076;&#1088;&#1086;&#1074;&#1099;&#1081;,%20&#1091;&#1083;.%20&#1044;&#1086;&#1088;&#1086;&#1078;&#1085;&#1072;&#1103;,%20&#1076;.%205,%20&#1082;&#1074;.%203\&#1050;&#1074;&#1080;&#1090;&#1072;&#1085;&#1094;&#1080;&#1103;%20&#1086;&#1087;&#1083;&#1072;&#1090;&#1099;%20&#1086;&#1090;%2026.09.2018.png" TargetMode="External"/><Relationship Id="rId24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57;&#1082;&#1072;&#1085;%20&#1076;&#1086;&#1075;&#1086;&#1074;&#1086;&#1088;&#1072;%20&#1041;&#1056;-1054.16.pdf" TargetMode="External"/><Relationship Id="rId478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\&#1047;&#1072;&#1103;&#1074;&#1083;&#1077;&#1085;&#1080;&#1077;%20&#1086;%20&#1087;&#1088;&#1086;&#1074;.%20&#1074;&#1099;&#1087;.%20&#1058;&#1059;%20&#1086;&#1090;%2023.08.2018.pdf" TargetMode="External"/><Relationship Id="rId3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\&#1044;&#1086;&#1075;&#1086;&#1074;&#1086;&#1088;%20&#8470;&#1041;&#1056;-24.17%20&#1086;&#1090;%2015.11.2017.pdf" TargetMode="External"/><Relationship Id="rId7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47;&#1072;&#1103;&#1074;&#1083;.&#1086;%20&#1074;&#1099;&#1087;%20&#1058;&#1059;%20&#1058;&#1080;&#1084;&#1086;&#1092;&#1077;&#1077;&#1074;%20&#1086;&#1090;%2012.05.2017.jpg" TargetMode="External"/><Relationship Id="rId100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3;&#1077;&#1085;&#1080;&#1077;%20&#1086;%20&#1087;&#1088;&#1086;&#1074;&#1077;&#1088;&#1082;&#1080;%20&#1074;&#1099;&#1087;&#1086;&#1083;&#1085;&#1077;&#1085;&#1080;&#1103;%20&#1058;&#1059;%20&#1086;&#1090;%2028.09.2017.pdf" TargetMode="External"/><Relationship Id="rId2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9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\&#1057;&#1082;&#1072;&#1085;%20&#1076;&#1086;&#1075;&#1086;&#1074;&#1086;&#1088;&#1072;%20&#1053;&#1046;&#1042;-299.16.pdf" TargetMode="External"/><Relationship Id="rId338" Type="http://schemas.openxmlformats.org/officeDocument/2006/relationships/hyperlink" Target="&#1056;&#1077;&#1077;&#1089;&#1090;&#1088;%20&#1079;&#1072;&#1103;&#1074;&#1080;&#1090;&#1077;&#1083;&#1077;&#1081;\&#1055;&#1040;&#1054;%20&#1052;&#1077;&#1075;&#1072;&#1060;&#1086;&#1085;\153,%20&#1057;&#1072;&#1088;&#1072;&#1085;&#1087;&#1072;&#1091;&#1083;&#1100;,%20&#1091;&#1083;.%20&#1045;&#1083;&#1077;&#1085;&#1099;%20&#1040;&#1088;&#1090;&#1077;&#1077;&#1074;&#1086;&#1081;,%20&#1076;.%2034\&#1044;&#1086;&#1075;&#1086;&#1074;&#1086;&#1088;%20&#8470;&#1041;&#1056;-7.18%20&#1086;&#1090;%2005.06.2018.pdf" TargetMode="External"/><Relationship Id="rId50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0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54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" TargetMode="External"/><Relationship Id="rId587" Type="http://schemas.openxmlformats.org/officeDocument/2006/relationships/hyperlink" Target="&#1056;&#1077;&#1077;&#1089;&#1090;&#1088;%20&#1079;&#1072;&#1103;&#1074;&#1080;&#1090;&#1077;&#1083;&#1077;&#1081;\97,%20&#1057;&#1083;&#1080;&#1085;&#1082;&#1080;&#1085;%20&#1040;&#1083;&#1077;&#1082;&#1089;&#1072;&#1085;&#1076;&#1088;%20&#1053;&#1080;&#1082;&#1086;&#1083;&#1072;&#1077;&#1074;&#1080;&#1095;,%20&#1057;&#1086;&#1089;&#1100;&#1074;&#1072;,%20&#1091;&#1083;.%20&#1043;&#1088;&#1080;&#1073;&#1085;&#1072;&#1103;,%208" TargetMode="External"/><Relationship Id="rId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" TargetMode="External"/><Relationship Id="rId142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7;&#1082;&#1072;&#1085;%20&#1076;&#1086;&#1075;&#1086;&#1074;&#1086;&#1088;&#1072;%20&#1041;&#1051;-8.17.pdf" TargetMode="External"/><Relationship Id="rId18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44;&#1086;&#1075;&#1086;&#1074;&#1086;&#1088;%20&#8470;&#1041;&#1056;-2.17%20&#1086;&#1090;%2030.11.2017.pdf" TargetMode="External"/><Relationship Id="rId391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44;&#1057;%20&#8470;1%20&#1086;&#1090;%2022.06.2018%20&#1075;..pdf" TargetMode="External"/><Relationship Id="rId405" Type="http://schemas.openxmlformats.org/officeDocument/2006/relationships/hyperlink" Target="&#1056;&#1077;&#1077;&#1089;&#1090;&#1088;%20&#1079;&#1072;&#1103;&#1074;&#1080;&#1090;&#1077;&#1083;&#1077;&#1081;\&#1055;&#1040;&#1054;%20&#1052;&#1058;&#1057;\172,%20&#1059;&#1088;&#1084;&#1072;&#1085;&#1085;&#1099;&#1081;,%20&#1091;&#1083;.%20&#1061;&#1072;&#1085;&#1090;&#1099;-&#1052;&#1072;&#1085;&#1089;&#1080;&#1081;&#1089;&#1082;&#1072;&#1103;\&#1044;&#1086;&#1075;&#1086;&#1074;&#1086;&#1088;%20&#8470;&#1061;&#1052;&#1056;-10.18%20&#1086;&#1090;%2023.07.2018.pdf" TargetMode="External"/><Relationship Id="rId44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47;&#1072;&#1103;&#1074;&#1083;&#1077;&#1085;&#1080;&#1077;%20&#1086;%20&#1087;&#1088;&#1086;&#1074;.%20&#1074;&#1099;&#1087;.%20&#1058;&#1059;%20&#1086;&#1090;%2008.08.2018.pdf" TargetMode="External"/><Relationship Id="rId612" Type="http://schemas.openxmlformats.org/officeDocument/2006/relationships/vmlDrawing" Target="../drawings/vmlDrawing1.vml"/><Relationship Id="rId2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5,&#1044;&#1074;&#1091;&#1093;&#1082;&#1074;&#1072;&#1088;&#1090;&#1080;&#1088;&#1085;&#1099;&#1081;%20&#1078;&#1080;&#1083;&#1086;&#1081;%20&#1076;&#1086;&#1084;,%20&#1057;&#1086;&#1089;&#1100;&#1074;&#1072;,%20&#1091;&#1083;.%20&#1071;&#1075;&#1086;&#1076;&#1085;&#1072;&#1103;,%2011\&#1057;&#1082;&#1072;&#1085;%20&#1076;&#1086;&#1075;&#1086;&#1074;&#1086;&#1088;&#1072;%20&#1041;&#1056;-741.16.pdf" TargetMode="External"/><Relationship Id="rId48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0;&#1059;%20&#1072;&#1076;&#1084;&#1080;&#1085;&#1080;&#1089;&#1090;&#1088;&#1072;&#1094;&#1080;&#1103;%20&#1089;&#1077;&#1083;&#1100;&#1089;&#1082;&#1086;&#1075;&#1086;%20&#1087;&#1086;&#1089;&#1077;&#1083;&#1077;&#1085;&#1080;&#1103;%20&#1057;&#1072;&#1088;&#1072;&#1085;&#1087;&#1072;&#1091;&#1083;&#1100;\9,%20&#1041;&#1072;&#1085;&#1103;%20&#1085;&#1072;%2015%20&#1084;&#1077;&#1089;&#1090;%20&#1074;%20&#1089;.%20&#1057;&#1072;&#1088;&#1072;&#1085;&#1087;&#1072;&#1091;&#1083;&#1100;,%20&#1091;&#1083;.%20&#1042;&#1086;&#1082;&#1091;&#1077;&#1074;&#1072;,%201&#1040;\&#1057;&#1082;&#1072;&#1085;%20&#1076;&#1086;&#1075;&#1086;&#1074;&#1086;&#1088;&#1072;%20&#1041;&#1056;-1395.13.pdf" TargetMode="External"/><Relationship Id="rId46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" TargetMode="External"/><Relationship Id="rId293" Type="http://schemas.openxmlformats.org/officeDocument/2006/relationships/hyperlink" Target="&#1040;&#1082;&#1090;&#1099;\59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43;&#1086;&#1088;&#1085;&#1086;&#1088;&#1077;&#1095;&#1077;&#1085;&#1089;&#1082;,%20&#1091;&#1083;.%20&#1051;&#1077;&#1089;&#1085;&#1072;&#1103;,%2029" TargetMode="External"/><Relationship Id="rId307" Type="http://schemas.openxmlformats.org/officeDocument/2006/relationships/hyperlink" Target="&#1040;&#1082;&#1090;&#1099;\62,%20&#1050;&#1086;&#1088;&#1076;&#1086;&#1085;&#1086;&#1074;%20&#1057;&#1077;&#1088;&#1075;&#1077;&#1081;%20&#1045;&#1074;&#1075;&#1077;&#1085;&#1100;&#1077;&#1074;&#1080;&#1095;,%20&#1057;&#1072;&#1088;&#1072;&#1085;&#1087;&#1072;&#1091;&#1083;&#1100;,%20&#1087;&#1077;&#1088;.%20&#1054;&#1083;&#1100;&#1093;&#1086;&#1074;&#1086;&#1081;,%202" TargetMode="External"/><Relationship Id="rId349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57,%20&#1062;&#1077;&#1088;&#1082;&#1086;&#1074;&#1100;,%20&#1045;&#1083;&#1080;&#1079;&#1072;&#1088;&#1086;&#1074;&#1086;,%20&#1091;&#1083;.%20&#1057;&#1086;&#1074;&#1077;&#1090;&#1089;&#1082;&#1072;&#1103;,%20&#1076;.%2025" TargetMode="External"/><Relationship Id="rId51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1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7" TargetMode="External"/><Relationship Id="rId55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" TargetMode="External"/><Relationship Id="rId88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4;&#1086;&#1075;&#1086;&#1074;&#1086;&#1088;%20&#1061;&#1052;&#1056;-25.17%20&#1086;&#1090;%2021.09.2017.pdf" TargetMode="External"/><Relationship Id="rId111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7;&#1072;&#1103;&#1074;&#1083;&#1077;&#1085;&#1080;&#1077;%20&#1086;%20&#1087;&#1088;&#1086;&#1074;&#1077;&#1088;&#1082;&#1077;%20&#1074;&#1099;&#1087;&#1086;&#1083;&#1085;&#1077;&#1085;&#1080;&#1103;%20&#1058;&#1059;%20&#1086;&#1090;%2003.10.2017.jpg" TargetMode="External"/><Relationship Id="rId153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7;&#1072;&#1103;&#1074;&#1082;&#1072;%20&#1054;&#1054;&#1054;%20&#1051;&#1072;&#1085;&#1072;,%20&#1057;&#1072;&#1088;&#1072;&#1085;&#1087;&#1072;&#1091;&#1083;&#1100;.pdf" TargetMode="External"/><Relationship Id="rId195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5;&#1080;&#1089;&#1100;&#1084;&#1086;%20&#8470;3851%20&#1086;&#1090;%2021.12.17%20&#1086;%20&#1087;&#1088;&#1086;&#1074;.%20&#1074;&#1099;&#1087;.%20&#1058;&#1059;.pdf" TargetMode="External"/><Relationship Id="rId209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360" Type="http://schemas.openxmlformats.org/officeDocument/2006/relationships/hyperlink" Target="&#1040;&#1082;&#1090;&#1099;\8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" TargetMode="External"/><Relationship Id="rId416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\&#1047;&#1072;&#1103;&#1074;&#1083;&#1077;&#1085;&#1080;&#1077;%20&#1086;%20&#1087;&#1088;&#1086;&#1074;.%20&#1074;&#1099;&#1087;.%20&#1058;&#1059;%20&#1086;&#1090;%2012.07.2018.jpg" TargetMode="External"/><Relationship Id="rId598" Type="http://schemas.openxmlformats.org/officeDocument/2006/relationships/hyperlink" Target="&#1056;&#1077;&#1077;&#1089;&#1090;&#1088;%20&#1079;&#1072;&#1103;&#1074;&#1080;&#1090;&#1077;&#1083;&#1077;&#1081;\188,%20&#1061;&#1091;&#1076;&#1086;&#1074;&#1072;%20&#1070;&#1083;&#1080;&#1103;%20&#1055;&#1077;&#1090;&#1088;&#1086;&#1074;&#1085;&#1072;,%20&#1050;&#1077;&#1076;&#1088;&#1086;&#1074;&#1099;&#1081;,%20&#1091;&#1083;.%20&#1044;&#1086;&#1088;&#1086;&#1078;&#1085;&#1072;&#1103;,%20&#1076;.%205,%20&#1082;&#1074;.%203" TargetMode="External"/><Relationship Id="rId22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" TargetMode="External"/><Relationship Id="rId45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\&#1050;&#1074;&#1080;&#1090;&#1072;&#1085;&#1094;&#1080;&#1103;%20&#1086;&#1087;&#1083;&#1072;&#1090;&#1099;%20&#1086;&#1090;%2016.08.2018.pdf" TargetMode="External"/><Relationship Id="rId15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5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76;&#1086;&#1075;&#1086;&#1074;&#1086;&#1088;&#1072;%20&#1041;&#1056;-888.16.pdf" TargetMode="External"/><Relationship Id="rId26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\&#1057;&#1082;&#1072;&#1085;%20&#1076;&#1086;&#1075;&#1086;&#1074;&#1086;&#1088;&#1072;%20&#8470;44.pdf" TargetMode="External"/><Relationship Id="rId318" Type="http://schemas.openxmlformats.org/officeDocument/2006/relationships/hyperlink" Target="&#1040;&#1082;&#1090;&#1099;\70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" TargetMode="External"/><Relationship Id="rId52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" TargetMode="External"/><Relationship Id="rId567" Type="http://schemas.openxmlformats.org/officeDocument/2006/relationships/hyperlink" Target="&#1056;&#1077;&#1077;&#1089;&#1090;&#1088;%20&#1079;&#1072;&#1103;&#1074;&#1080;&#1090;&#1077;&#1083;&#1077;&#1081;\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" TargetMode="External"/><Relationship Id="rId99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50;&#1074;&#1080;&#1090;&#1072;&#1085;&#1094;&#1080;&#1103;%20&#1086;&#1087;&#1083;&#1072;&#1090;&#1099;%20&#1086;&#1090;%2028.09.2017.pdf" TargetMode="External"/><Relationship Id="rId12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64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63;&#1077;&#1082;%20&#1086;&#1088;&#1076;&#1077;&#1088;%20&#1086;&#1090;%2021.09.2017.pdf" TargetMode="External"/><Relationship Id="rId371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55;&#1080;&#1089;&#1100;&#1084;&#1086;%20&#8470;1791%20&#1086;&#1090;%2023.05.2018%20&#1086;%20&#1087;&#1088;&#1086;&#1074;.%20&#1074;&#1099;&#1087;.%20&#1058;&#1059;.pdf" TargetMode="External"/><Relationship Id="rId427" Type="http://schemas.openxmlformats.org/officeDocument/2006/relationships/hyperlink" Target="&#1040;&#1082;&#1090;&#1099;\94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" TargetMode="External"/><Relationship Id="rId469" Type="http://schemas.openxmlformats.org/officeDocument/2006/relationships/hyperlink" Target="&#1040;&#1082;&#1090;&#1099;\105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2" TargetMode="External"/><Relationship Id="rId26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231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" TargetMode="External"/><Relationship Id="rId27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\&#1057;&#1082;&#1072;&#1085;%20&#1076;&#1086;&#1075;&#1086;&#1074;&#1086;&#1088;%20&#1041;&#1056;-2134.12.pdf" TargetMode="External"/><Relationship Id="rId329" Type="http://schemas.openxmlformats.org/officeDocument/2006/relationships/hyperlink" Target="&#1040;&#1082;&#1090;&#1099;\78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480" Type="http://schemas.openxmlformats.org/officeDocument/2006/relationships/hyperlink" Target="&#1040;&#1082;&#1090;&#1099;\11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" TargetMode="External"/><Relationship Id="rId53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43,%20&#1053;&#1077;&#1078;&#1080;&#1083;&#1086;&#1077;%20&#1087;&#1086;&#1084;&#1077;&#1097;&#1077;&#1085;&#1080;&#1077;,%20&#1050;&#1088;&#1072;&#1089;&#1085;&#1086;&#1083;&#1077;&#1085;&#1080;&#1085;&#1089;&#1082;&#1080;&#1081;,%20&#1091;&#1083;.%20&#1053;&#1072;&#1073;&#1077;&#1088;&#1077;&#1078;&#1085;&#1072;&#1103;,%209" TargetMode="External"/><Relationship Id="rId68" Type="http://schemas.openxmlformats.org/officeDocument/2006/relationships/hyperlink" Target="&#1042;&#1089;&#1077;%20&#1087;&#1080;&#1089;&#1100;&#1084;&#1072;\&#1048;&#1089;&#1093;&#1086;&#1076;&#1103;&#1097;&#1080;&#1077;\2820%20&#1086;&#1090;%2018.09.2017%20&#1074;%20&#1070;&#1058;&#1069;&#1050;-&#1061;&#1052;&#1056;%20&#1086;%20&#1087;&#1088;&#1086;&#1074;&#1077;&#1088;&#1080;%20&#1074;&#1099;&#1087;&#1086;&#1083;&#1085;&#1077;&#1085;&#1080;&#1103;%20&#1058;&#1059;%20&#1041;&#1077;&#1083;&#1099;&#1093;%20&#1045;.&#1051;.%20&#1087;.%20&#1050;&#1077;&#1076;&#1088;&#1086;&#1074;&#1099;&#1081;.pdf" TargetMode="External"/><Relationship Id="rId133" Type="http://schemas.openxmlformats.org/officeDocument/2006/relationships/hyperlink" Target="&#1040;&#1082;&#1090;&#1099;\49,%20&#1043;&#1086;&#1083;&#1086;&#1096;&#1091;&#1073;&#1080;&#1085;%20&#1040;.&#1048;.,%20&#1051;&#1086;&#1084;&#1073;&#1086;&#1074;&#1086;&#1078;,%20&#1091;&#1083;.%20&#1051;&#1077;&#1089;&#1085;&#1072;&#1103;,%2014&#1040;" TargetMode="External"/><Relationship Id="rId175" Type="http://schemas.openxmlformats.org/officeDocument/2006/relationships/hyperlink" Target="&#1040;&#1082;&#1090;&#1099;\38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" TargetMode="External"/><Relationship Id="rId340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" TargetMode="External"/><Relationship Id="rId578" Type="http://schemas.openxmlformats.org/officeDocument/2006/relationships/hyperlink" Target="&#1056;&#1077;&#1077;&#1089;&#1090;&#1088;%20&#1079;&#1072;&#1103;&#1074;&#1080;&#1090;&#1077;&#1083;&#1077;&#1081;\85,%20&#1057;&#1086;&#1088;&#1086;&#1082;&#1072;%20&#1055;&#1072;&#1074;&#1077;&#1083;%20&#1043;&#1077;&#1085;&#1088;&#1080;&#1093;&#1086;&#1074;&#1080;&#1095;,%20&#1057;&#1072;&#1088;&#1072;&#1085;&#1087;&#1072;&#1091;&#1083;&#1100;,%20&#1091;&#1083;.%20&#1055;&#1086;&#1083;&#1077;&#1074;&#1072;&#1103;,%20&#1091;&#1095;.%2017" TargetMode="External"/><Relationship Id="rId200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4;&#1086;&#1075;&#1086;&#1074;&#1086;&#1088;%20&#8470;&#1041;&#1056;-1.18%20&#1086;&#1090;%2012.01.2018.pdf" TargetMode="External"/><Relationship Id="rId382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\&#1047;&#1072;&#1103;&#1074;&#1083;&#1077;&#1085;&#1080;&#1077;%20&#1086;%20&#1087;&#1088;&#1086;&#1074;.%20&#1074;&#1099;&#1087;.%20&#1058;&#1059;%20&#1086;&#1090;%2015.06.2018.jpeg" TargetMode="External"/><Relationship Id="rId438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76,%20&#1057;&#1072;&#1088;&#1072;&#1085;&#1087;&#1072;&#1091;&#1083;&#1100;,%20&#1091;&#1083;.%20&#1052;&#1080;&#1088;&#1072;,%208\&#1044;&#1086;&#1075;&#1086;&#1074;&#1086;&#1088;%20&#8470;&#1041;&#1056;-16.18%20&#1086;&#1090;%2001.08.2018.pdf" TargetMode="External"/><Relationship Id="rId60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\&#1044;&#1057;%20&#8470;1%20&#1086;&#1090;%2027.09.2018.pdf" TargetMode="External"/><Relationship Id="rId2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0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5\&#1057;&#1082;&#1072;&#1085;%20&#1076;&#1086;&#1075;&#1086;&#1074;&#1086;&#1088;&#1072;%20&#1041;&#1056;-1165.13.pdf" TargetMode="External"/><Relationship Id="rId2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\&#1057;&#1082;&#1072;&#1085;%20&#1076;&#1086;&#1075;&#1086;&#1074;&#1086;&#1088;&#1072;%20&#1041;&#1056;-506.16.pdf" TargetMode="External"/><Relationship Id="rId49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1;&#1059;%20&#1050;&#1086;&#1085;&#1076;&#1085;&#1089;&#1082;&#1072;&#1103;%20&#1088;&#1072;&#1081;&#1086;&#1085;&#1085;&#1072;&#1103;%20&#1073;&#1086;&#1083;&#1100;&#1085;&#1080;&#1094;&#1072;\11,%20&#1060;&#1077;&#1083;&#1100;&#1076;&#1096;&#1077;&#1088;&#1089;&#1082;&#1086;-&#1072;&#1082;&#1091;&#1096;&#1077;&#1088;&#1089;&#1082;&#1080;&#1081;%20&#1087;&#1091;&#1085;&#1082;&#1090;,%20&#1064;&#1091;&#1075;&#1091;&#1088;,%20&#1091;&#1083;.%20&#1064;&#1082;&#1086;&#1083;&#1100;&#1085;&#1072;&#1103;,%206&#1040;\&#1057;&#1082;&#1072;&#1085;%20&#1076;&#1086;&#1075;&#1086;&#1074;&#1086;&#1088;&#1072;%20&#1050;&#1053;&#1044;-274.15.pdf" TargetMode="External"/><Relationship Id="rId505" Type="http://schemas.openxmlformats.org/officeDocument/2006/relationships/hyperlink" Target="&#1056;&#1077;&#1077;&#1089;&#1090;&#1088;%20&#1079;&#1072;&#1103;&#1074;&#1080;&#1090;&#1077;&#1083;&#1077;&#1081;\&#1052;&#1055;%20&#1046;&#1069;&#1050;-3%20&#1061;&#1052;&#1056;\12,%20&#1055;&#1086;&#1083;&#1080;&#1075;&#1086;&#1085;%20&#1058;&#1041;&#1054;,%20&#1050;&#1077;&#1076;&#1088;&#1086;&#1074;&#1099;&#1081;" TargetMode="External"/><Relationship Id="rId37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\&#1044;&#1086;&#1075;&#1086;&#1074;&#1086;&#1088;%20&#1041;&#1056;-19.17.pdf" TargetMode="External"/><Relationship Id="rId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\&#1057;&#1082;&#1072;&#1085;%20&#1076;&#1086;&#1075;&#1086;&#1074;&#1086;&#1088;&#1072;%20&#1054;&#1050;-561.16.pdf" TargetMode="External"/><Relationship Id="rId102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80;&#1089;&#1093;.%20&#8470;2918%20&#1086;&#1090;%2028.09.2017%20&#1075;.%20&#1086;%20&#1087;&#1088;&#1086;&#1074;&#1077;&#1088;&#1082;&#1077;%20&#1074;&#1099;&#1087;&#1086;&#1083;&#1085;&#1077;&#1085;&#1080;&#1103;%20&#1058;&#1059;.pdf" TargetMode="External"/><Relationship Id="rId1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54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54,%20&#1052;&#1086;&#1088;&#1075;,%20&#1042;&#1072;&#1085;&#1079;&#1077;&#1074;&#1072;&#1090;,%20&#1091;&#1083;.%20&#1064;&#1082;&#1086;&#1083;&#1100;&#1085;&#1072;&#1103;,%201" TargetMode="External"/><Relationship Id="rId589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" TargetMode="External"/><Relationship Id="rId90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57;&#1082;&#1072;&#1085;%20&#1076;&#1086;&#1075;&#1086;&#1074;&#1086;&#1088;%20&#1061;&#1052;&#1056;-436.16.pdf" TargetMode="External"/><Relationship Id="rId351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\&#1055;&#1080;&#1089;&#1100;&#1084;&#1086;%20&#8470;47%20&#1086;&#1090;%2023.04.2018%20&#1086;%20&#1087;&#1088;&#1086;&#1074;.%20&#1074;&#1099;&#1087;.%20&#1058;&#1059;.jpg" TargetMode="External"/><Relationship Id="rId393" Type="http://schemas.openxmlformats.org/officeDocument/2006/relationships/hyperlink" Target="&#1056;&#1077;&#1077;&#1089;&#1090;&#1088;%20&#1079;&#1072;&#1103;&#1074;&#1080;&#1090;&#1077;&#1083;&#1077;&#1081;\&#1052;&#1050;&#1059;%20&#1061;&#1069;&#1057;%20&#1057;&#1055;%20&#1057;&#1072;&#1088;&#1072;&#1085;&#1087;&#1072;&#1091;&#1083;&#1100;\169,%20&#1057;&#1072;&#1088;&#1072;&#1085;&#1087;&#1072;&#1091;&#1083;&#1100;,%20&#1091;&#1083;.%20&#1055;&#1086;&#1073;&#1077;&#1076;&#1099;,%2013" TargetMode="External"/><Relationship Id="rId407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\&#1047;&#1072;&#1103;&#1074;&#1083;&#1077;&#1085;&#1080;&#1077;%20&#1086;%20&#1087;&#1088;&#1086;&#1074;.%20&#1074;&#1099;&#1087;.%20&#1058;&#1059;%20&#1086;&#1090;%2006.07.2018.JPG" TargetMode="External"/><Relationship Id="rId449" Type="http://schemas.openxmlformats.org/officeDocument/2006/relationships/hyperlink" Target="&#1040;&#1082;&#1090;&#1099;\98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" TargetMode="External"/><Relationship Id="rId21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253" Type="http://schemas.openxmlformats.org/officeDocument/2006/relationships/hyperlink" Target="&#1040;&#1082;&#1090;&#1099;\8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27" TargetMode="External"/><Relationship Id="rId295" Type="http://schemas.openxmlformats.org/officeDocument/2006/relationships/hyperlink" Target="&#1040;&#1082;&#1090;&#1099;\57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&#1076;.%204,%20&#1082;&#1074;.%201" TargetMode="External"/><Relationship Id="rId309" Type="http://schemas.openxmlformats.org/officeDocument/2006/relationships/hyperlink" Target="&#1056;&#1077;&#1077;&#1089;&#1090;&#1088;%20&#1079;&#1072;&#1103;&#1074;&#1080;&#1090;&#1077;&#1083;&#1077;&#1081;\96,%20&#1050;&#1077;&#1088;&#1094;&#1077;&#1088;%20&#1052;&#1072;&#1088;&#1080;&#1085;&#1072;%20&#1042;&#1083;&#1072;&#1076;&#1080;&#1084;&#1080;&#1088;&#1086;&#1074;&#1085;&#1072;,%20&#1057;&#1072;&#1088;&#1072;&#1085;&#1087;&#1072;&#1091;&#1083;&#1100;,%20&#1091;&#1083;.%20&#1054;&#1090;&#1076;&#1072;&#1083;&#1077;&#1085;&#1085;&#1072;&#1103;,%2010\&#1057;&#1082;&#1072;&#1085;%20&#1076;&#1086;&#1075;&#1086;&#1074;&#1086;&#1088;&#1072;%20&#1041;&#1056;-5.17%20&#1050;&#1077;&#1088;&#1094;&#1077;&#1088;%20&#1052;.&#1042;..pdf" TargetMode="External"/><Relationship Id="rId460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\&#1050;&#1074;&#1080;&#1090;&#1072;&#1085;&#1094;&#1080;&#1103;%20&#1086;&#1087;&#1083;&#1072;&#1090;&#1099;%20&#1086;&#1090;%2016.08.2018.pdf" TargetMode="External"/><Relationship Id="rId51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3,%20&#1044;&#1074;&#1091;&#1093;&#1082;&#1074;&#1072;&#1088;&#1090;&#1080;&#1088;&#1085;&#1099;&#1081;%20&#1078;&#1080;&#1083;&#1086;&#1081;%20&#1076;&#1086;&#1084;,%20&#1057;&#1086;&#1089;&#1100;&#1074;&#1072;,%20&#1091;&#1083;.%20&#1057;&#1087;&#1086;&#1088;&#1090;&#1080;&#1074;&#1085;&#1072;&#1103;,%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408"/>
  <sheetViews>
    <sheetView tabSelected="1" zoomScale="85" zoomScaleNormal="85" zoomScaleSheetLayoutView="85" workbookViewId="0">
      <pane xSplit="7" ySplit="2" topLeftCell="H186" activePane="bottomRight" state="frozen"/>
      <selection pane="topRight" activeCell="H1" sqref="H1"/>
      <selection pane="bottomLeft" activeCell="A3" sqref="A3"/>
      <selection pane="bottomRight" activeCell="F192" sqref="F192"/>
    </sheetView>
  </sheetViews>
  <sheetFormatPr defaultColWidth="8.85546875" defaultRowHeight="12" x14ac:dyDescent="0.25"/>
  <cols>
    <col min="1" max="1" width="5.85546875" style="5" customWidth="1"/>
    <col min="2" max="2" width="10.7109375" style="5" customWidth="1"/>
    <col min="3" max="3" width="14.7109375" style="5" customWidth="1"/>
    <col min="4" max="4" width="18.140625" style="5" customWidth="1"/>
    <col min="5" max="5" width="4.85546875" style="5" customWidth="1"/>
    <col min="6" max="6" width="18.85546875" style="5" customWidth="1"/>
    <col min="7" max="7" width="22.7109375" style="5" customWidth="1"/>
    <col min="8" max="8" width="31.5703125" style="5" customWidth="1"/>
    <col min="9" max="9" width="13" style="5" customWidth="1"/>
    <col min="10" max="10" width="15.28515625" style="5" customWidth="1"/>
    <col min="11" max="11" width="7.28515625" style="5" customWidth="1"/>
    <col min="12" max="12" width="7.5703125" style="5" customWidth="1"/>
    <col min="13" max="13" width="7" style="5" customWidth="1"/>
    <col min="14" max="14" width="7.28515625" style="5" customWidth="1"/>
    <col min="15" max="15" width="7.42578125" style="5" customWidth="1"/>
    <col min="16" max="16" width="12" style="5" customWidth="1"/>
    <col min="17" max="17" width="13.28515625" style="5" customWidth="1"/>
    <col min="18" max="18" width="5.42578125" style="5" customWidth="1"/>
    <col min="19" max="19" width="21.28515625" style="5" customWidth="1"/>
    <col min="20" max="20" width="10.28515625" style="5" customWidth="1"/>
    <col min="21" max="21" width="9.7109375" style="5" customWidth="1"/>
    <col min="22" max="22" width="10" style="5" customWidth="1"/>
    <col min="23" max="23" width="9.42578125" style="5" customWidth="1"/>
    <col min="24" max="24" width="11" style="5" customWidth="1"/>
    <col min="25" max="25" width="7" style="5" customWidth="1"/>
    <col min="26" max="26" width="11.140625" style="5" customWidth="1"/>
    <col min="27" max="27" width="34.140625" style="5" customWidth="1"/>
    <col min="28" max="28" width="12" style="5" customWidth="1"/>
    <col min="29" max="29" width="14.7109375" style="5" customWidth="1"/>
    <col min="30" max="30" width="10.7109375" style="5" customWidth="1"/>
    <col min="31" max="31" width="16" style="5" customWidth="1"/>
    <col min="32" max="32" width="12.28515625" style="5" customWidth="1"/>
    <col min="33" max="33" width="11.140625" style="5" customWidth="1"/>
    <col min="34" max="34" width="9.7109375" style="5" customWidth="1"/>
    <col min="35" max="37" width="10.28515625" style="5" customWidth="1"/>
    <col min="38" max="38" width="12" style="5" customWidth="1"/>
    <col min="39" max="39" width="11.28515625" style="5" customWidth="1"/>
    <col min="40" max="40" width="12" style="5" customWidth="1"/>
    <col min="41" max="41" width="6.42578125" style="5" customWidth="1"/>
    <col min="42" max="42" width="8.85546875" style="5" customWidth="1"/>
    <col min="43" max="43" width="11" style="5" customWidth="1"/>
    <col min="44" max="44" width="5" style="5" customWidth="1"/>
    <col min="45" max="45" width="8.5703125" style="86" customWidth="1"/>
    <col min="46" max="46" width="8.7109375" style="86" customWidth="1"/>
    <col min="47" max="47" width="9.42578125" style="85" customWidth="1"/>
    <col min="48" max="48" width="9.7109375" style="86" customWidth="1"/>
    <col min="49" max="49" width="29.28515625" style="5" customWidth="1"/>
    <col min="50" max="50" width="10.7109375" style="5" customWidth="1"/>
    <col min="51" max="51" width="20" style="5" customWidth="1"/>
    <col min="52" max="52" width="25.28515625" style="5" customWidth="1"/>
    <col min="53" max="53" width="34.7109375" style="5" customWidth="1"/>
    <col min="54" max="54" width="10.7109375" style="5" customWidth="1"/>
    <col min="55" max="55" width="10.5703125" style="5" customWidth="1"/>
    <col min="56" max="58" width="5.140625" style="5" customWidth="1"/>
    <col min="59" max="59" width="10.28515625" style="5" customWidth="1"/>
    <col min="60" max="60" width="11.85546875" style="70" customWidth="1"/>
    <col min="61" max="61" width="10.7109375" style="70" customWidth="1"/>
    <col min="62" max="62" width="12.7109375" style="70" customWidth="1"/>
    <col min="63" max="63" width="12.7109375" style="5" customWidth="1"/>
    <col min="64" max="67" width="12.28515625" style="5" customWidth="1"/>
    <col min="68" max="68" width="12" style="5" customWidth="1"/>
    <col min="69" max="69" width="14.85546875" style="5" customWidth="1"/>
    <col min="70" max="70" width="16" style="5" customWidth="1"/>
    <col min="71" max="71" width="13.7109375" style="5" customWidth="1"/>
    <col min="72" max="72" width="27.42578125" style="5" customWidth="1"/>
    <col min="73" max="73" width="20.28515625" style="5" customWidth="1"/>
    <col min="74" max="74" width="15" style="5" customWidth="1"/>
    <col min="75" max="75" width="20.28515625" style="5" customWidth="1"/>
    <col min="76" max="76" width="10.85546875" style="5" customWidth="1"/>
    <col min="77" max="77" width="10.28515625" style="5" customWidth="1"/>
    <col min="78" max="78" width="11.7109375" style="5" customWidth="1"/>
    <col min="79" max="79" width="10.7109375" style="5" customWidth="1"/>
    <col min="80" max="80" width="13.7109375" style="5" customWidth="1"/>
    <col min="81" max="81" width="11.7109375" style="5" customWidth="1"/>
    <col min="82" max="82" width="12.85546875" style="5" customWidth="1"/>
    <col min="83" max="83" width="45.85546875" style="5" customWidth="1"/>
    <col min="84" max="84" width="14.85546875" style="5" customWidth="1"/>
    <col min="85" max="16384" width="8.85546875" style="5"/>
  </cols>
  <sheetData>
    <row r="1" spans="1:84" ht="96" x14ac:dyDescent="0.25">
      <c r="A1" s="41" t="s">
        <v>612</v>
      </c>
      <c r="B1" s="42" t="s">
        <v>5</v>
      </c>
      <c r="C1" s="43" t="s">
        <v>6</v>
      </c>
      <c r="D1" s="42" t="s">
        <v>3</v>
      </c>
      <c r="E1" s="42" t="s">
        <v>1061</v>
      </c>
      <c r="F1" s="42" t="s">
        <v>4</v>
      </c>
      <c r="G1" s="42" t="s">
        <v>7</v>
      </c>
      <c r="H1" s="42" t="s">
        <v>606</v>
      </c>
      <c r="I1" s="42" t="s">
        <v>647</v>
      </c>
      <c r="J1" s="42" t="s">
        <v>15</v>
      </c>
      <c r="K1" s="42" t="s">
        <v>613</v>
      </c>
      <c r="L1" s="44" t="s">
        <v>8</v>
      </c>
      <c r="M1" s="44" t="s">
        <v>9</v>
      </c>
      <c r="N1" s="44" t="s">
        <v>10</v>
      </c>
      <c r="O1" s="45" t="s">
        <v>11</v>
      </c>
      <c r="P1" s="43" t="s">
        <v>32</v>
      </c>
      <c r="Q1" s="43" t="s">
        <v>635</v>
      </c>
      <c r="R1" s="42" t="s">
        <v>12</v>
      </c>
      <c r="S1" s="42" t="s">
        <v>968</v>
      </c>
      <c r="T1" s="43" t="s">
        <v>614</v>
      </c>
      <c r="U1" s="42" t="s">
        <v>618</v>
      </c>
      <c r="V1" s="43" t="s">
        <v>617</v>
      </c>
      <c r="W1" s="43" t="s">
        <v>619</v>
      </c>
      <c r="X1" s="46" t="s">
        <v>616</v>
      </c>
      <c r="Y1" s="43" t="s">
        <v>615</v>
      </c>
      <c r="Z1" s="42" t="s">
        <v>13</v>
      </c>
      <c r="AA1" s="43" t="s">
        <v>629</v>
      </c>
      <c r="AB1" s="43" t="s">
        <v>648</v>
      </c>
      <c r="AC1" s="47" t="s">
        <v>649</v>
      </c>
      <c r="AD1" s="47" t="s">
        <v>650</v>
      </c>
      <c r="AE1" s="42" t="s">
        <v>627</v>
      </c>
      <c r="AF1" s="42" t="s">
        <v>628</v>
      </c>
      <c r="AG1" s="43" t="s">
        <v>22</v>
      </c>
      <c r="AH1" s="43" t="s">
        <v>651</v>
      </c>
      <c r="AI1" s="43" t="s">
        <v>23</v>
      </c>
      <c r="AJ1" s="43" t="s">
        <v>652</v>
      </c>
      <c r="AK1" s="43" t="s">
        <v>653</v>
      </c>
      <c r="AL1" s="43" t="s">
        <v>620</v>
      </c>
      <c r="AM1" s="48" t="s">
        <v>24</v>
      </c>
      <c r="AN1" s="43" t="s">
        <v>654</v>
      </c>
      <c r="AO1" s="43" t="s">
        <v>621</v>
      </c>
      <c r="AP1" s="43" t="s">
        <v>1538</v>
      </c>
      <c r="AQ1" s="47" t="s">
        <v>655</v>
      </c>
      <c r="AR1" s="49" t="s">
        <v>632</v>
      </c>
      <c r="AS1" s="47" t="s">
        <v>1110</v>
      </c>
      <c r="AT1" s="47" t="s">
        <v>1108</v>
      </c>
      <c r="AU1" s="83" t="s">
        <v>1112</v>
      </c>
      <c r="AV1" s="47" t="s">
        <v>1109</v>
      </c>
      <c r="AW1" s="47" t="s">
        <v>14</v>
      </c>
      <c r="AX1" s="43" t="s">
        <v>633</v>
      </c>
      <c r="AY1" s="43" t="s">
        <v>634</v>
      </c>
      <c r="AZ1" s="43" t="s">
        <v>18</v>
      </c>
      <c r="BA1" s="43" t="s">
        <v>16</v>
      </c>
      <c r="BB1" s="42" t="s">
        <v>70</v>
      </c>
      <c r="BC1" s="43" t="s">
        <v>17</v>
      </c>
      <c r="BD1" s="43" t="s">
        <v>0</v>
      </c>
      <c r="BE1" s="43" t="s">
        <v>1</v>
      </c>
      <c r="BF1" s="43" t="s">
        <v>2</v>
      </c>
      <c r="BG1" s="50" t="s">
        <v>656</v>
      </c>
      <c r="BH1" s="64" t="s">
        <v>19</v>
      </c>
      <c r="BI1" s="71" t="s">
        <v>51</v>
      </c>
      <c r="BJ1" s="71" t="s">
        <v>630</v>
      </c>
      <c r="BK1" s="51" t="s">
        <v>736</v>
      </c>
      <c r="BL1" s="51" t="s">
        <v>20</v>
      </c>
      <c r="BM1" s="52" t="s">
        <v>631</v>
      </c>
      <c r="BN1" s="51" t="s">
        <v>21</v>
      </c>
      <c r="BO1" s="51" t="s">
        <v>636</v>
      </c>
      <c r="BP1" s="43" t="s">
        <v>657</v>
      </c>
      <c r="BQ1" s="43" t="s">
        <v>658</v>
      </c>
      <c r="BR1" s="53" t="s">
        <v>25</v>
      </c>
      <c r="BS1" s="53" t="s">
        <v>26</v>
      </c>
      <c r="BT1" s="43" t="s">
        <v>27</v>
      </c>
      <c r="BU1" s="43" t="s">
        <v>804</v>
      </c>
      <c r="BV1" s="54" t="s">
        <v>28</v>
      </c>
      <c r="BW1" s="43" t="s">
        <v>29</v>
      </c>
      <c r="BX1" s="47" t="s">
        <v>659</v>
      </c>
      <c r="BY1" s="42" t="s">
        <v>660</v>
      </c>
      <c r="BZ1" s="47" t="s">
        <v>661</v>
      </c>
      <c r="CA1" s="47" t="s">
        <v>662</v>
      </c>
      <c r="CB1" s="55" t="s">
        <v>663</v>
      </c>
      <c r="CC1" s="47" t="s">
        <v>664</v>
      </c>
      <c r="CD1" s="43" t="s">
        <v>665</v>
      </c>
      <c r="CE1" s="43" t="s">
        <v>30</v>
      </c>
      <c r="CF1" s="43" t="s">
        <v>31</v>
      </c>
    </row>
    <row r="2" spans="1:84" x14ac:dyDescent="0.25">
      <c r="A2" s="83">
        <v>1</v>
      </c>
      <c r="B2" s="43">
        <v>2</v>
      </c>
      <c r="C2" s="43">
        <v>3</v>
      </c>
      <c r="D2" s="83">
        <v>4</v>
      </c>
      <c r="E2" s="83">
        <v>5</v>
      </c>
      <c r="F2" s="83">
        <v>6</v>
      </c>
      <c r="G2" s="83">
        <v>7</v>
      </c>
      <c r="H2" s="43">
        <v>8</v>
      </c>
      <c r="I2" s="43">
        <v>9</v>
      </c>
      <c r="J2" s="83">
        <v>10</v>
      </c>
      <c r="K2" s="83">
        <v>11</v>
      </c>
      <c r="L2" s="83">
        <v>12</v>
      </c>
      <c r="M2" s="83">
        <v>13</v>
      </c>
      <c r="N2" s="43">
        <v>14</v>
      </c>
      <c r="O2" s="43">
        <v>15</v>
      </c>
      <c r="P2" s="83">
        <v>16</v>
      </c>
      <c r="Q2" s="83">
        <v>17</v>
      </c>
      <c r="R2" s="83">
        <v>18</v>
      </c>
      <c r="S2" s="83">
        <v>19</v>
      </c>
      <c r="T2" s="43">
        <v>20</v>
      </c>
      <c r="U2" s="43">
        <v>21</v>
      </c>
      <c r="V2" s="83">
        <v>22</v>
      </c>
      <c r="W2" s="83">
        <v>23</v>
      </c>
      <c r="X2" s="83">
        <v>24</v>
      </c>
      <c r="Y2" s="83">
        <v>25</v>
      </c>
      <c r="Z2" s="43">
        <v>26</v>
      </c>
      <c r="AA2" s="43">
        <v>27</v>
      </c>
      <c r="AB2" s="83">
        <v>28</v>
      </c>
      <c r="AC2" s="83">
        <v>29</v>
      </c>
      <c r="AD2" s="83">
        <v>30</v>
      </c>
      <c r="AE2" s="83">
        <v>31</v>
      </c>
      <c r="AF2" s="43">
        <v>32</v>
      </c>
      <c r="AG2" s="43">
        <v>33</v>
      </c>
      <c r="AH2" s="83">
        <v>34</v>
      </c>
      <c r="AI2" s="83">
        <v>35</v>
      </c>
      <c r="AJ2" s="83">
        <v>36</v>
      </c>
      <c r="AK2" s="83">
        <v>37</v>
      </c>
      <c r="AL2" s="43">
        <v>38</v>
      </c>
      <c r="AM2" s="43">
        <v>39</v>
      </c>
      <c r="AN2" s="83">
        <v>40</v>
      </c>
      <c r="AO2" s="83">
        <v>41</v>
      </c>
      <c r="AP2" s="83">
        <v>42</v>
      </c>
      <c r="AQ2" s="83">
        <v>43</v>
      </c>
      <c r="AR2" s="43">
        <v>44</v>
      </c>
      <c r="AS2" s="43">
        <v>45</v>
      </c>
      <c r="AT2" s="83">
        <v>46</v>
      </c>
      <c r="AU2" s="83">
        <v>47</v>
      </c>
      <c r="AV2" s="83">
        <v>48</v>
      </c>
      <c r="AW2" s="83">
        <v>49</v>
      </c>
      <c r="AX2" s="43">
        <v>50</v>
      </c>
      <c r="AY2" s="43">
        <v>51</v>
      </c>
      <c r="AZ2" s="83">
        <v>52</v>
      </c>
      <c r="BA2" s="83">
        <v>53</v>
      </c>
      <c r="BB2" s="83">
        <v>54</v>
      </c>
      <c r="BC2" s="83">
        <v>55</v>
      </c>
      <c r="BD2" s="43">
        <v>56</v>
      </c>
      <c r="BE2" s="43">
        <v>57</v>
      </c>
      <c r="BF2" s="83">
        <v>58</v>
      </c>
      <c r="BG2" s="83">
        <v>59</v>
      </c>
      <c r="BH2" s="83">
        <v>60</v>
      </c>
      <c r="BI2" s="83">
        <v>61</v>
      </c>
      <c r="BJ2" s="43">
        <v>62</v>
      </c>
      <c r="BK2" s="43">
        <v>63</v>
      </c>
      <c r="BL2" s="83">
        <v>64</v>
      </c>
      <c r="BM2" s="83">
        <v>65</v>
      </c>
      <c r="BN2" s="83">
        <v>66</v>
      </c>
      <c r="BO2" s="83">
        <v>67</v>
      </c>
      <c r="BP2" s="43">
        <v>68</v>
      </c>
      <c r="BQ2" s="43">
        <v>69</v>
      </c>
      <c r="BR2" s="83">
        <v>70</v>
      </c>
      <c r="BS2" s="83">
        <v>71</v>
      </c>
      <c r="BT2" s="83">
        <v>72</v>
      </c>
      <c r="BU2" s="83">
        <v>73</v>
      </c>
      <c r="BV2" s="43">
        <v>74</v>
      </c>
      <c r="BW2" s="43">
        <v>75</v>
      </c>
      <c r="BX2" s="83">
        <v>76</v>
      </c>
      <c r="BY2" s="83">
        <v>77</v>
      </c>
      <c r="BZ2" s="83">
        <v>78</v>
      </c>
      <c r="CA2" s="83">
        <v>79</v>
      </c>
      <c r="CB2" s="43">
        <v>80</v>
      </c>
      <c r="CC2" s="43">
        <v>81</v>
      </c>
      <c r="CD2" s="83">
        <v>82</v>
      </c>
      <c r="CE2" s="83">
        <v>83</v>
      </c>
      <c r="CF2" s="83">
        <v>84</v>
      </c>
    </row>
    <row r="3" spans="1:84" ht="67.900000000000006" customHeight="1" x14ac:dyDescent="0.25">
      <c r="A3" s="6">
        <v>1</v>
      </c>
      <c r="B3" s="1" t="s">
        <v>59</v>
      </c>
      <c r="C3" s="1" t="s">
        <v>61</v>
      </c>
      <c r="D3" s="1" t="s">
        <v>1032</v>
      </c>
      <c r="E3" s="1" t="s">
        <v>1060</v>
      </c>
      <c r="F3" s="1" t="s">
        <v>43</v>
      </c>
      <c r="G3" s="1" t="s">
        <v>45</v>
      </c>
      <c r="H3" s="1"/>
      <c r="I3" s="1" t="s">
        <v>41</v>
      </c>
      <c r="J3" s="8" t="s">
        <v>36</v>
      </c>
      <c r="K3" s="1" t="s">
        <v>35</v>
      </c>
      <c r="L3" s="8">
        <v>15</v>
      </c>
      <c r="M3" s="8">
        <v>15</v>
      </c>
      <c r="N3" s="8">
        <v>0</v>
      </c>
      <c r="O3" s="8">
        <v>0.4</v>
      </c>
      <c r="P3" s="8" t="s">
        <v>68</v>
      </c>
      <c r="Q3" s="8" t="s">
        <v>52</v>
      </c>
      <c r="R3" s="8"/>
      <c r="S3" s="8" t="s">
        <v>1494</v>
      </c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37" t="s">
        <v>73</v>
      </c>
      <c r="Z3" s="13" t="s">
        <v>44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57" t="s">
        <v>47</v>
      </c>
      <c r="AM3" s="1">
        <v>42039</v>
      </c>
      <c r="AN3" s="1" t="s">
        <v>128</v>
      </c>
      <c r="AO3" s="1" t="s">
        <v>73</v>
      </c>
      <c r="AP3" s="37" t="s">
        <v>73</v>
      </c>
      <c r="AQ3" s="6">
        <v>2016</v>
      </c>
      <c r="AR3" s="8">
        <v>1</v>
      </c>
      <c r="AS3" s="1">
        <f>AM3+DATE(3,0,0)</f>
        <v>43104</v>
      </c>
      <c r="AT3" s="1">
        <v>42735</v>
      </c>
      <c r="AU3" s="6">
        <f>AT3-AV3</f>
        <v>-37</v>
      </c>
      <c r="AV3" s="1">
        <v>42772</v>
      </c>
      <c r="AW3" s="8" t="s">
        <v>55</v>
      </c>
      <c r="AX3" s="8" t="s">
        <v>48</v>
      </c>
      <c r="AY3" s="8" t="s">
        <v>53</v>
      </c>
      <c r="AZ3" s="8" t="s">
        <v>120</v>
      </c>
      <c r="BA3" s="8" t="s">
        <v>456</v>
      </c>
      <c r="BB3" s="13" t="s">
        <v>71</v>
      </c>
      <c r="BC3" s="8"/>
      <c r="BD3" s="57" t="s">
        <v>42</v>
      </c>
      <c r="BE3" s="8" t="s">
        <v>42</v>
      </c>
      <c r="BF3" s="8" t="s">
        <v>42</v>
      </c>
      <c r="BG3" s="8"/>
      <c r="BH3" s="65">
        <v>251358.9</v>
      </c>
      <c r="BI3" s="65">
        <v>75407.67</v>
      </c>
      <c r="BJ3" s="65">
        <v>251358.9</v>
      </c>
      <c r="BK3" s="15" t="s">
        <v>1056</v>
      </c>
      <c r="BL3" s="8"/>
      <c r="BM3" s="8"/>
      <c r="BN3" s="8"/>
      <c r="BO3" s="8"/>
      <c r="BP3" s="8"/>
      <c r="BQ3" s="8"/>
      <c r="BR3" s="8"/>
      <c r="BS3" s="8"/>
      <c r="BT3" s="8"/>
      <c r="BU3" s="8"/>
      <c r="BV3" s="1" t="s">
        <v>97</v>
      </c>
      <c r="BW3" s="8"/>
      <c r="BX3" s="1">
        <v>42772</v>
      </c>
      <c r="BY3" s="8" t="s">
        <v>458</v>
      </c>
      <c r="BZ3" s="1">
        <v>42781</v>
      </c>
      <c r="CA3" s="8"/>
      <c r="CB3" s="8"/>
      <c r="CC3" s="8"/>
      <c r="CD3" s="8" t="s">
        <v>514</v>
      </c>
      <c r="CE3" s="8" t="s">
        <v>513</v>
      </c>
      <c r="CF3" s="8" t="s">
        <v>512</v>
      </c>
    </row>
    <row r="4" spans="1:84" ht="60" x14ac:dyDescent="0.25">
      <c r="A4" s="6">
        <v>2</v>
      </c>
      <c r="B4" s="1" t="s">
        <v>59</v>
      </c>
      <c r="C4" s="1" t="s">
        <v>62</v>
      </c>
      <c r="D4" s="1" t="s">
        <v>1032</v>
      </c>
      <c r="E4" s="1" t="s">
        <v>1060</v>
      </c>
      <c r="F4" s="1" t="s">
        <v>43</v>
      </c>
      <c r="G4" s="1" t="s">
        <v>46</v>
      </c>
      <c r="H4" s="1"/>
      <c r="I4" s="1" t="s">
        <v>41</v>
      </c>
      <c r="J4" s="8" t="s">
        <v>36</v>
      </c>
      <c r="K4" s="1" t="s">
        <v>35</v>
      </c>
      <c r="L4" s="8">
        <v>15</v>
      </c>
      <c r="M4" s="8">
        <v>15</v>
      </c>
      <c r="N4" s="8">
        <v>0</v>
      </c>
      <c r="O4" s="8">
        <v>0.4</v>
      </c>
      <c r="P4" s="8" t="s">
        <v>67</v>
      </c>
      <c r="Q4" s="8" t="s">
        <v>54</v>
      </c>
      <c r="R4" s="8"/>
      <c r="S4" s="8" t="s">
        <v>1495</v>
      </c>
      <c r="T4" s="1" t="s">
        <v>33</v>
      </c>
      <c r="U4" s="1" t="s">
        <v>33</v>
      </c>
      <c r="V4" s="1" t="s">
        <v>33</v>
      </c>
      <c r="W4" s="1" t="s">
        <v>33</v>
      </c>
      <c r="X4" s="1" t="s">
        <v>33</v>
      </c>
      <c r="Y4" s="37" t="s">
        <v>73</v>
      </c>
      <c r="Z4" s="13" t="s">
        <v>44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57" t="s">
        <v>49</v>
      </c>
      <c r="AM4" s="1">
        <v>42038</v>
      </c>
      <c r="AN4" s="1" t="s">
        <v>37</v>
      </c>
      <c r="AO4" s="1" t="s">
        <v>73</v>
      </c>
      <c r="AP4" s="37" t="s">
        <v>73</v>
      </c>
      <c r="AQ4" s="6">
        <v>2016</v>
      </c>
      <c r="AR4" s="8">
        <v>1</v>
      </c>
      <c r="AS4" s="1">
        <f>AM4+DATE(3,0,0)</f>
        <v>43103</v>
      </c>
      <c r="AT4" s="1">
        <v>43100</v>
      </c>
      <c r="AU4" s="6">
        <f>AT4-AV4</f>
        <v>328</v>
      </c>
      <c r="AV4" s="1">
        <v>42772</v>
      </c>
      <c r="AW4" s="8" t="s">
        <v>56</v>
      </c>
      <c r="AX4" s="8" t="s">
        <v>50</v>
      </c>
      <c r="AY4" s="8" t="s">
        <v>82</v>
      </c>
      <c r="AZ4" s="8" t="s">
        <v>121</v>
      </c>
      <c r="BA4" s="8" t="s">
        <v>457</v>
      </c>
      <c r="BB4" s="13" t="s">
        <v>71</v>
      </c>
      <c r="BC4" s="8"/>
      <c r="BD4" s="8" t="s">
        <v>42</v>
      </c>
      <c r="BE4" s="8"/>
      <c r="BF4" s="8"/>
      <c r="BG4" s="8"/>
      <c r="BH4" s="65">
        <v>550</v>
      </c>
      <c r="BI4" s="65">
        <v>165</v>
      </c>
      <c r="BJ4" s="65">
        <v>165</v>
      </c>
      <c r="BK4" s="15" t="s">
        <v>1056</v>
      </c>
      <c r="BL4" s="8"/>
      <c r="BM4" s="8"/>
      <c r="BN4" s="8"/>
      <c r="BO4" s="8"/>
      <c r="BP4" s="8"/>
      <c r="BQ4" s="8"/>
      <c r="BR4" s="8"/>
      <c r="BS4" s="8"/>
      <c r="BT4" s="8"/>
      <c r="BU4" s="8"/>
      <c r="BV4" s="1" t="s">
        <v>97</v>
      </c>
      <c r="BW4" s="8"/>
      <c r="BX4" s="1">
        <v>42772</v>
      </c>
      <c r="BY4" s="8" t="s">
        <v>458</v>
      </c>
      <c r="BZ4" s="1">
        <v>42781</v>
      </c>
      <c r="CA4" s="8"/>
      <c r="CB4" s="8"/>
      <c r="CC4" s="8"/>
      <c r="CD4" s="8" t="s">
        <v>515</v>
      </c>
      <c r="CE4" s="8" t="s">
        <v>513</v>
      </c>
      <c r="CF4" s="8" t="s">
        <v>512</v>
      </c>
    </row>
    <row r="5" spans="1:84" ht="48" x14ac:dyDescent="0.25">
      <c r="A5" s="6">
        <v>3</v>
      </c>
      <c r="B5" s="1" t="s">
        <v>60</v>
      </c>
      <c r="C5" s="1" t="s">
        <v>63</v>
      </c>
      <c r="D5" s="1" t="s">
        <v>57</v>
      </c>
      <c r="E5" s="1" t="s">
        <v>1062</v>
      </c>
      <c r="F5" s="1" t="s">
        <v>58</v>
      </c>
      <c r="G5" s="1" t="s">
        <v>92</v>
      </c>
      <c r="H5" s="1"/>
      <c r="I5" s="1" t="s">
        <v>41</v>
      </c>
      <c r="J5" s="8" t="s">
        <v>36</v>
      </c>
      <c r="K5" s="1" t="s">
        <v>35</v>
      </c>
      <c r="L5" s="8">
        <v>5</v>
      </c>
      <c r="M5" s="8">
        <v>5</v>
      </c>
      <c r="N5" s="8">
        <v>0</v>
      </c>
      <c r="O5" s="8">
        <v>0.4</v>
      </c>
      <c r="P5" s="8" t="s">
        <v>66</v>
      </c>
      <c r="Q5" s="8" t="s">
        <v>69</v>
      </c>
      <c r="R5" s="8"/>
      <c r="S5" s="8" t="s">
        <v>1496</v>
      </c>
      <c r="T5" s="1" t="s">
        <v>33</v>
      </c>
      <c r="U5" s="1" t="s">
        <v>33</v>
      </c>
      <c r="V5" s="1" t="s">
        <v>33</v>
      </c>
      <c r="W5" s="1" t="s">
        <v>33</v>
      </c>
      <c r="X5" s="1" t="s">
        <v>33</v>
      </c>
      <c r="Y5" s="37" t="s">
        <v>74</v>
      </c>
      <c r="Z5" s="13" t="s">
        <v>44</v>
      </c>
      <c r="AA5" s="8"/>
      <c r="AB5" s="1"/>
      <c r="AC5" s="1"/>
      <c r="AD5" s="1"/>
      <c r="AE5" s="8"/>
      <c r="AF5" s="8"/>
      <c r="AG5" s="1"/>
      <c r="AH5" s="1"/>
      <c r="AI5" s="1"/>
      <c r="AJ5" s="1"/>
      <c r="AK5" s="1"/>
      <c r="AL5" s="37" t="s">
        <v>64</v>
      </c>
      <c r="AM5" s="1">
        <v>42629</v>
      </c>
      <c r="AN5" s="1" t="s">
        <v>37</v>
      </c>
      <c r="AO5" s="1" t="s">
        <v>73</v>
      </c>
      <c r="AP5" s="37" t="s">
        <v>73</v>
      </c>
      <c r="AQ5" s="6">
        <v>2016</v>
      </c>
      <c r="AR5" s="8">
        <v>1</v>
      </c>
      <c r="AS5" s="1">
        <f>AM5+DATE(3,0,0)</f>
        <v>43694</v>
      </c>
      <c r="AT5" s="1">
        <f>AM5+DATE(0,5,0)</f>
        <v>42750</v>
      </c>
      <c r="AU5" s="6">
        <f>AT5-AV5</f>
        <v>-403</v>
      </c>
      <c r="AV5" s="1">
        <v>43153</v>
      </c>
      <c r="AW5" s="8" t="s">
        <v>65</v>
      </c>
      <c r="AX5" s="1" t="s">
        <v>50</v>
      </c>
      <c r="AY5" s="1" t="s">
        <v>82</v>
      </c>
      <c r="AZ5" s="8" t="s">
        <v>121</v>
      </c>
      <c r="BA5" s="1"/>
      <c r="BB5" s="13" t="s">
        <v>71</v>
      </c>
      <c r="BC5" s="8"/>
      <c r="BD5" s="1"/>
      <c r="BE5" s="1"/>
      <c r="BF5" s="1"/>
      <c r="BG5" s="1"/>
      <c r="BH5" s="65">
        <v>550</v>
      </c>
      <c r="BI5" s="65">
        <v>550</v>
      </c>
      <c r="BJ5" s="65">
        <v>550</v>
      </c>
      <c r="BK5" s="15" t="s">
        <v>1056</v>
      </c>
      <c r="BL5" s="15"/>
      <c r="BM5" s="15"/>
      <c r="BN5" s="1"/>
      <c r="BO5" s="1"/>
      <c r="BP5" s="1"/>
      <c r="BQ5" s="1"/>
      <c r="BR5" s="1"/>
      <c r="BS5" s="1"/>
      <c r="BT5" s="1" t="s">
        <v>351</v>
      </c>
      <c r="BU5" s="1"/>
      <c r="BV5" s="1" t="s">
        <v>97</v>
      </c>
      <c r="BW5" s="1"/>
      <c r="BX5" s="1">
        <v>43158</v>
      </c>
      <c r="BY5" s="8" t="s">
        <v>458</v>
      </c>
      <c r="BZ5" s="1">
        <v>43158</v>
      </c>
      <c r="CA5" s="1"/>
      <c r="CB5" s="1"/>
      <c r="CC5" s="1"/>
      <c r="CD5" s="1"/>
      <c r="CE5" s="1"/>
      <c r="CF5" s="1"/>
    </row>
    <row r="6" spans="1:84" ht="180" x14ac:dyDescent="0.25">
      <c r="A6" s="6">
        <v>4</v>
      </c>
      <c r="B6" s="2" t="s">
        <v>60</v>
      </c>
      <c r="C6" s="2" t="s">
        <v>77</v>
      </c>
      <c r="D6" s="2" t="s">
        <v>75</v>
      </c>
      <c r="E6" s="2" t="s">
        <v>1060</v>
      </c>
      <c r="F6" s="2" t="s">
        <v>76</v>
      </c>
      <c r="G6" s="2" t="s">
        <v>93</v>
      </c>
      <c r="H6" s="2"/>
      <c r="I6" s="2" t="s">
        <v>41</v>
      </c>
      <c r="J6" s="2" t="s">
        <v>36</v>
      </c>
      <c r="K6" s="2" t="s">
        <v>39</v>
      </c>
      <c r="L6" s="9">
        <v>101.28</v>
      </c>
      <c r="M6" s="9">
        <v>101.28</v>
      </c>
      <c r="N6" s="9">
        <v>0</v>
      </c>
      <c r="O6" s="9">
        <v>0.4</v>
      </c>
      <c r="P6" s="2" t="s">
        <v>81</v>
      </c>
      <c r="Q6" s="2" t="s">
        <v>89</v>
      </c>
      <c r="R6" s="2"/>
      <c r="S6" s="2"/>
      <c r="T6" s="2" t="s">
        <v>33</v>
      </c>
      <c r="U6" s="2" t="s">
        <v>33</v>
      </c>
      <c r="V6" s="2" t="s">
        <v>33</v>
      </c>
      <c r="W6" s="2" t="s">
        <v>33</v>
      </c>
      <c r="X6" s="2" t="s">
        <v>33</v>
      </c>
      <c r="Y6" s="35" t="s">
        <v>74</v>
      </c>
      <c r="Z6" s="14" t="s">
        <v>44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5" t="s">
        <v>78</v>
      </c>
      <c r="AM6" s="2">
        <v>41975</v>
      </c>
      <c r="AN6" s="2" t="s">
        <v>128</v>
      </c>
      <c r="AO6" s="2" t="s">
        <v>73</v>
      </c>
      <c r="AP6" s="2" t="s">
        <v>74</v>
      </c>
      <c r="AQ6" s="10">
        <v>2015</v>
      </c>
      <c r="AR6" s="10">
        <v>4</v>
      </c>
      <c r="AS6" s="87">
        <f>AM6+DATE(3,0,0)</f>
        <v>43040</v>
      </c>
      <c r="AT6" s="87">
        <v>42308</v>
      </c>
      <c r="AU6" s="10">
        <f ca="1">AT6-TODAY()</f>
        <v>-1068</v>
      </c>
      <c r="AV6" s="2"/>
      <c r="AW6" s="9" t="s">
        <v>80</v>
      </c>
      <c r="AX6" s="2" t="s">
        <v>50</v>
      </c>
      <c r="AY6" s="2" t="s">
        <v>82</v>
      </c>
      <c r="AZ6" s="9" t="s">
        <v>121</v>
      </c>
      <c r="BA6" s="9" t="s">
        <v>79</v>
      </c>
      <c r="BB6" s="14" t="s">
        <v>71</v>
      </c>
      <c r="BC6" s="9"/>
      <c r="BD6" s="2" t="s">
        <v>42</v>
      </c>
      <c r="BE6" s="2" t="s">
        <v>42</v>
      </c>
      <c r="BF6" s="2"/>
      <c r="BG6" s="2"/>
      <c r="BH6" s="66">
        <v>19588.939999999999</v>
      </c>
      <c r="BI6" s="66">
        <v>19588.939999999999</v>
      </c>
      <c r="BJ6" s="66">
        <v>19588.939999999999</v>
      </c>
      <c r="BK6" s="2" t="s">
        <v>1056</v>
      </c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 t="s">
        <v>437</v>
      </c>
      <c r="CD6" s="2" t="s">
        <v>436</v>
      </c>
      <c r="CE6" s="2" t="s">
        <v>666</v>
      </c>
      <c r="CF6" s="2" t="s">
        <v>442</v>
      </c>
    </row>
    <row r="7" spans="1:84" ht="60" x14ac:dyDescent="0.25">
      <c r="A7" s="6">
        <v>5</v>
      </c>
      <c r="B7" s="2" t="s">
        <v>60</v>
      </c>
      <c r="C7" s="2" t="s">
        <v>85</v>
      </c>
      <c r="D7" s="2" t="s">
        <v>83</v>
      </c>
      <c r="E7" s="2" t="s">
        <v>1062</v>
      </c>
      <c r="F7" s="2" t="s">
        <v>84</v>
      </c>
      <c r="G7" s="2" t="s">
        <v>86</v>
      </c>
      <c r="H7" s="2"/>
      <c r="I7" s="2" t="s">
        <v>41</v>
      </c>
      <c r="J7" s="2" t="s">
        <v>36</v>
      </c>
      <c r="K7" s="2" t="s">
        <v>35</v>
      </c>
      <c r="L7" s="9">
        <v>5</v>
      </c>
      <c r="M7" s="9">
        <v>5</v>
      </c>
      <c r="N7" s="9">
        <v>0</v>
      </c>
      <c r="O7" s="9">
        <v>0.22</v>
      </c>
      <c r="P7" s="2" t="s">
        <v>66</v>
      </c>
      <c r="Q7" s="2" t="s">
        <v>90</v>
      </c>
      <c r="R7" s="2"/>
      <c r="S7" s="2"/>
      <c r="T7" s="2" t="s">
        <v>33</v>
      </c>
      <c r="U7" s="2" t="s">
        <v>33</v>
      </c>
      <c r="V7" s="2" t="s">
        <v>33</v>
      </c>
      <c r="W7" s="2" t="s">
        <v>33</v>
      </c>
      <c r="X7" s="2" t="s">
        <v>33</v>
      </c>
      <c r="Y7" s="35" t="s">
        <v>74</v>
      </c>
      <c r="Z7" s="14" t="s">
        <v>44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35" t="s">
        <v>87</v>
      </c>
      <c r="AM7" s="2">
        <v>41845</v>
      </c>
      <c r="AN7" s="2" t="s">
        <v>37</v>
      </c>
      <c r="AO7" s="2" t="s">
        <v>73</v>
      </c>
      <c r="AP7" s="2" t="s">
        <v>74</v>
      </c>
      <c r="AQ7" s="10">
        <v>2014</v>
      </c>
      <c r="AR7" s="10">
        <v>4</v>
      </c>
      <c r="AS7" s="87">
        <f>AM7+DATE(3,0,0)</f>
        <v>42910</v>
      </c>
      <c r="AT7" s="87">
        <f>AM7+DATE(0,4,0)</f>
        <v>41936</v>
      </c>
      <c r="AU7" s="10">
        <f t="shared" ref="AU7:AU70" ca="1" si="0">AT7-TODAY()</f>
        <v>-1440</v>
      </c>
      <c r="AV7" s="2"/>
      <c r="AW7" s="9" t="s">
        <v>88</v>
      </c>
      <c r="AX7" s="2" t="s">
        <v>50</v>
      </c>
      <c r="AY7" s="2" t="s">
        <v>82</v>
      </c>
      <c r="AZ7" s="9" t="s">
        <v>121</v>
      </c>
      <c r="BA7" s="2"/>
      <c r="BB7" s="14" t="s">
        <v>71</v>
      </c>
      <c r="BC7" s="9"/>
      <c r="BD7" s="2"/>
      <c r="BE7" s="2"/>
      <c r="BF7" s="2"/>
      <c r="BG7" s="2"/>
      <c r="BH7" s="66">
        <v>550</v>
      </c>
      <c r="BI7" s="66">
        <v>0</v>
      </c>
      <c r="BJ7" s="66"/>
      <c r="BK7" s="16"/>
      <c r="BL7" s="2"/>
      <c r="BM7" s="2"/>
      <c r="BN7" s="2"/>
      <c r="BO7" s="2"/>
      <c r="BP7" s="2"/>
      <c r="BQ7" s="2"/>
      <c r="BR7" s="2" t="s">
        <v>467</v>
      </c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48" x14ac:dyDescent="0.25">
      <c r="A8" s="6">
        <v>6</v>
      </c>
      <c r="B8" s="2" t="s">
        <v>60</v>
      </c>
      <c r="C8" s="2" t="s">
        <v>85</v>
      </c>
      <c r="D8" s="2" t="s">
        <v>91</v>
      </c>
      <c r="E8" s="2" t="s">
        <v>1062</v>
      </c>
      <c r="F8" s="2" t="s">
        <v>84</v>
      </c>
      <c r="G8" s="2" t="s">
        <v>94</v>
      </c>
      <c r="H8" s="2"/>
      <c r="I8" s="2" t="s">
        <v>41</v>
      </c>
      <c r="J8" s="2" t="s">
        <v>36</v>
      </c>
      <c r="K8" s="2" t="s">
        <v>35</v>
      </c>
      <c r="L8" s="9">
        <v>7</v>
      </c>
      <c r="M8" s="9">
        <v>7</v>
      </c>
      <c r="N8" s="9">
        <v>0</v>
      </c>
      <c r="O8" s="9">
        <v>0.22</v>
      </c>
      <c r="P8" s="2" t="s">
        <v>66</v>
      </c>
      <c r="Q8" s="2" t="s">
        <v>90</v>
      </c>
      <c r="R8" s="9"/>
      <c r="S8" s="9"/>
      <c r="T8" s="2" t="s">
        <v>33</v>
      </c>
      <c r="U8" s="2" t="s">
        <v>33</v>
      </c>
      <c r="V8" s="2" t="s">
        <v>33</v>
      </c>
      <c r="W8" s="2" t="s">
        <v>33</v>
      </c>
      <c r="X8" s="2" t="s">
        <v>33</v>
      </c>
      <c r="Y8" s="35" t="s">
        <v>74</v>
      </c>
      <c r="Z8" s="14" t="s">
        <v>44</v>
      </c>
      <c r="AA8" s="9"/>
      <c r="AB8" s="2"/>
      <c r="AC8" s="2"/>
      <c r="AD8" s="2"/>
      <c r="AE8" s="9"/>
      <c r="AF8" s="9"/>
      <c r="AG8" s="2"/>
      <c r="AH8" s="2"/>
      <c r="AI8" s="2"/>
      <c r="AJ8" s="2"/>
      <c r="AK8" s="2"/>
      <c r="AL8" s="35" t="s">
        <v>95</v>
      </c>
      <c r="AM8" s="2">
        <v>42130</v>
      </c>
      <c r="AN8" s="2" t="s">
        <v>37</v>
      </c>
      <c r="AO8" s="2" t="s">
        <v>73</v>
      </c>
      <c r="AP8" s="2" t="s">
        <v>74</v>
      </c>
      <c r="AQ8" s="10">
        <v>2015</v>
      </c>
      <c r="AR8" s="10">
        <v>4</v>
      </c>
      <c r="AS8" s="87">
        <f t="shared" ref="AS8:AS68" si="1">AM8+DATE(3,0,0)</f>
        <v>43195</v>
      </c>
      <c r="AT8" s="87">
        <f t="shared" ref="AT8" si="2">AM8+DATE(0,4,0)</f>
        <v>42221</v>
      </c>
      <c r="AU8" s="10">
        <f ca="1">AT8-TODAY()</f>
        <v>-1155</v>
      </c>
      <c r="AV8" s="2"/>
      <c r="AW8" s="9" t="s">
        <v>96</v>
      </c>
      <c r="AX8" s="2" t="s">
        <v>50</v>
      </c>
      <c r="AY8" s="2" t="s">
        <v>82</v>
      </c>
      <c r="AZ8" s="9" t="s">
        <v>121</v>
      </c>
      <c r="BA8" s="2"/>
      <c r="BB8" s="14" t="s">
        <v>71</v>
      </c>
      <c r="BC8" s="9"/>
      <c r="BD8" s="2"/>
      <c r="BE8" s="2"/>
      <c r="BF8" s="2"/>
      <c r="BG8" s="2"/>
      <c r="BH8" s="66">
        <v>550</v>
      </c>
      <c r="BI8" s="66">
        <v>550</v>
      </c>
      <c r="BJ8" s="66">
        <v>550</v>
      </c>
      <c r="BK8" s="16" t="s">
        <v>1051</v>
      </c>
      <c r="BL8" s="16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28" customFormat="1" ht="48" x14ac:dyDescent="0.25">
      <c r="A9" s="6">
        <v>7</v>
      </c>
      <c r="B9" s="1" t="s">
        <v>60</v>
      </c>
      <c r="C9" s="1" t="s">
        <v>85</v>
      </c>
      <c r="D9" s="1" t="s">
        <v>1048</v>
      </c>
      <c r="E9" s="1" t="s">
        <v>1062</v>
      </c>
      <c r="F9" s="1" t="s">
        <v>58</v>
      </c>
      <c r="G9" s="1" t="s">
        <v>1203</v>
      </c>
      <c r="H9" s="1" t="s">
        <v>1206</v>
      </c>
      <c r="I9" s="1" t="s">
        <v>41</v>
      </c>
      <c r="J9" s="1" t="s">
        <v>36</v>
      </c>
      <c r="K9" s="1" t="s">
        <v>35</v>
      </c>
      <c r="L9" s="8">
        <v>10</v>
      </c>
      <c r="M9" s="8">
        <v>10</v>
      </c>
      <c r="N9" s="8">
        <v>0</v>
      </c>
      <c r="O9" s="8">
        <v>0.22</v>
      </c>
      <c r="P9" s="1" t="s">
        <v>66</v>
      </c>
      <c r="Q9" s="1" t="s">
        <v>90</v>
      </c>
      <c r="R9" s="1"/>
      <c r="S9" s="1" t="s">
        <v>1204</v>
      </c>
      <c r="T9" s="1" t="s">
        <v>33</v>
      </c>
      <c r="U9" s="1" t="s">
        <v>33</v>
      </c>
      <c r="V9" s="1" t="s">
        <v>33</v>
      </c>
      <c r="W9" s="1" t="s">
        <v>33</v>
      </c>
      <c r="X9" s="1" t="s">
        <v>33</v>
      </c>
      <c r="Y9" s="37" t="s">
        <v>74</v>
      </c>
      <c r="Z9" s="13" t="s">
        <v>44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7" t="s">
        <v>98</v>
      </c>
      <c r="AM9" s="1">
        <v>42380</v>
      </c>
      <c r="AN9" s="1" t="s">
        <v>37</v>
      </c>
      <c r="AO9" s="1" t="s">
        <v>73</v>
      </c>
      <c r="AP9" s="37" t="s">
        <v>73</v>
      </c>
      <c r="AQ9" s="6">
        <v>2016</v>
      </c>
      <c r="AR9" s="6">
        <v>1</v>
      </c>
      <c r="AS9" s="1">
        <f t="shared" si="1"/>
        <v>43445</v>
      </c>
      <c r="AT9" s="1">
        <v>43465</v>
      </c>
      <c r="AU9" s="6">
        <f>AT9-AV9</f>
        <v>250</v>
      </c>
      <c r="AV9" s="1">
        <v>43215</v>
      </c>
      <c r="AW9" s="8" t="s">
        <v>99</v>
      </c>
      <c r="AX9" s="1" t="s">
        <v>50</v>
      </c>
      <c r="AY9" s="1" t="s">
        <v>82</v>
      </c>
      <c r="AZ9" s="8" t="s">
        <v>121</v>
      </c>
      <c r="BA9" s="1" t="s">
        <v>1205</v>
      </c>
      <c r="BB9" s="13" t="s">
        <v>71</v>
      </c>
      <c r="BC9" s="8"/>
      <c r="BD9" s="37" t="s">
        <v>42</v>
      </c>
      <c r="BE9" s="37" t="s">
        <v>42</v>
      </c>
      <c r="BF9" s="1"/>
      <c r="BG9" s="1"/>
      <c r="BH9" s="65">
        <v>550</v>
      </c>
      <c r="BI9" s="65">
        <v>550</v>
      </c>
      <c r="BJ9" s="65">
        <v>550</v>
      </c>
      <c r="BK9" s="1" t="s">
        <v>1057</v>
      </c>
      <c r="BL9" s="1"/>
      <c r="BM9" s="1"/>
      <c r="BN9" s="1"/>
      <c r="BO9" s="1"/>
      <c r="BP9" s="1"/>
      <c r="BQ9" s="1"/>
      <c r="BR9" s="1"/>
      <c r="BS9" s="1"/>
      <c r="BT9" s="37" t="s">
        <v>997</v>
      </c>
      <c r="BU9" s="37" t="s">
        <v>998</v>
      </c>
      <c r="BV9" s="1">
        <v>43215</v>
      </c>
      <c r="BW9" s="1" t="s">
        <v>999</v>
      </c>
      <c r="BX9" s="1">
        <v>43215</v>
      </c>
      <c r="BY9" s="1">
        <v>43215</v>
      </c>
      <c r="BZ9" s="1">
        <v>43215</v>
      </c>
      <c r="CA9" s="1"/>
      <c r="CB9" s="1"/>
      <c r="CC9" s="1"/>
      <c r="CD9" s="1"/>
      <c r="CE9" s="1"/>
      <c r="CF9" s="1"/>
    </row>
    <row r="10" spans="1:84" s="27" customFormat="1" ht="75.599999999999994" customHeight="1" x14ac:dyDescent="0.25">
      <c r="A10" s="22">
        <v>8</v>
      </c>
      <c r="B10" s="23" t="s">
        <v>60</v>
      </c>
      <c r="C10" s="23" t="s">
        <v>63</v>
      </c>
      <c r="D10" s="23" t="s">
        <v>100</v>
      </c>
      <c r="E10" s="23" t="s">
        <v>1063</v>
      </c>
      <c r="F10" s="23" t="s">
        <v>101</v>
      </c>
      <c r="G10" s="23" t="s">
        <v>102</v>
      </c>
      <c r="H10" s="23" t="s">
        <v>1113</v>
      </c>
      <c r="I10" s="23" t="s">
        <v>41</v>
      </c>
      <c r="J10" s="23" t="s">
        <v>103</v>
      </c>
      <c r="K10" s="23" t="s">
        <v>35</v>
      </c>
      <c r="L10" s="24">
        <v>20</v>
      </c>
      <c r="M10" s="24">
        <v>12</v>
      </c>
      <c r="N10" s="24">
        <v>8</v>
      </c>
      <c r="O10" s="24">
        <v>0.4</v>
      </c>
      <c r="P10" s="23" t="s">
        <v>66</v>
      </c>
      <c r="Q10" s="23" t="s">
        <v>105</v>
      </c>
      <c r="R10" s="24">
        <v>2017</v>
      </c>
      <c r="S10" s="24"/>
      <c r="T10" s="23" t="s">
        <v>33</v>
      </c>
      <c r="U10" s="23" t="s">
        <v>33</v>
      </c>
      <c r="V10" s="23" t="s">
        <v>33</v>
      </c>
      <c r="W10" s="23" t="s">
        <v>33</v>
      </c>
      <c r="X10" s="23" t="s">
        <v>33</v>
      </c>
      <c r="Y10" s="36" t="s">
        <v>74</v>
      </c>
      <c r="Z10" s="25" t="s">
        <v>44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36" t="s">
        <v>104</v>
      </c>
      <c r="AM10" s="23">
        <v>41419</v>
      </c>
      <c r="AN10" s="23" t="s">
        <v>128</v>
      </c>
      <c r="AO10" s="23" t="s">
        <v>73</v>
      </c>
      <c r="AP10" s="23" t="s">
        <v>74</v>
      </c>
      <c r="AQ10" s="24">
        <v>2018</v>
      </c>
      <c r="AR10" s="22">
        <v>4</v>
      </c>
      <c r="AS10" s="87">
        <v>42936</v>
      </c>
      <c r="AT10" s="87">
        <v>42936</v>
      </c>
      <c r="AU10" s="22">
        <f ca="1">AT10-TODAY()</f>
        <v>-440</v>
      </c>
      <c r="AV10" s="23"/>
      <c r="AW10" s="24" t="s">
        <v>981</v>
      </c>
      <c r="AX10" s="23" t="s">
        <v>48</v>
      </c>
      <c r="AY10" s="23" t="s">
        <v>106</v>
      </c>
      <c r="AZ10" s="24" t="s">
        <v>121</v>
      </c>
      <c r="BA10" s="24" t="s">
        <v>1274</v>
      </c>
      <c r="BB10" s="25" t="s">
        <v>71</v>
      </c>
      <c r="BC10" s="24"/>
      <c r="BD10" s="23" t="s">
        <v>42</v>
      </c>
      <c r="BE10" s="23" t="s">
        <v>42</v>
      </c>
      <c r="BF10" s="23" t="s">
        <v>42</v>
      </c>
      <c r="BG10" s="23"/>
      <c r="BH10" s="58">
        <v>13706.88</v>
      </c>
      <c r="BI10" s="58">
        <v>13706.88</v>
      </c>
      <c r="BJ10" s="58">
        <v>16280</v>
      </c>
      <c r="BK10" s="26" t="s">
        <v>1056</v>
      </c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1:84" ht="36" x14ac:dyDescent="0.25">
      <c r="A11" s="6">
        <v>9</v>
      </c>
      <c r="B11" s="2" t="s">
        <v>60</v>
      </c>
      <c r="C11" s="2" t="s">
        <v>63</v>
      </c>
      <c r="D11" s="2" t="s">
        <v>1545</v>
      </c>
      <c r="E11" s="2" t="s">
        <v>1060</v>
      </c>
      <c r="F11" s="2" t="s">
        <v>107</v>
      </c>
      <c r="G11" s="2" t="s">
        <v>108</v>
      </c>
      <c r="H11" s="2"/>
      <c r="I11" s="2" t="s">
        <v>41</v>
      </c>
      <c r="J11" s="2" t="s">
        <v>36</v>
      </c>
      <c r="K11" s="2" t="s">
        <v>35</v>
      </c>
      <c r="L11" s="9">
        <v>15</v>
      </c>
      <c r="M11" s="9">
        <v>15</v>
      </c>
      <c r="N11" s="9">
        <v>0</v>
      </c>
      <c r="O11" s="9">
        <v>0.4</v>
      </c>
      <c r="P11" s="2" t="s">
        <v>66</v>
      </c>
      <c r="Q11" s="2" t="s">
        <v>111</v>
      </c>
      <c r="R11" s="9"/>
      <c r="S11" s="9"/>
      <c r="T11" s="2" t="s">
        <v>33</v>
      </c>
      <c r="U11" s="2" t="s">
        <v>33</v>
      </c>
      <c r="V11" s="2" t="s">
        <v>33</v>
      </c>
      <c r="W11" s="2" t="s">
        <v>33</v>
      </c>
      <c r="X11" s="2" t="s">
        <v>33</v>
      </c>
      <c r="Y11" s="35" t="s">
        <v>74</v>
      </c>
      <c r="Z11" s="14" t="s">
        <v>44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5" t="s">
        <v>109</v>
      </c>
      <c r="AM11" s="2">
        <v>41619</v>
      </c>
      <c r="AN11" s="2" t="s">
        <v>37</v>
      </c>
      <c r="AO11" s="2" t="s">
        <v>73</v>
      </c>
      <c r="AP11" s="2" t="s">
        <v>74</v>
      </c>
      <c r="AQ11" s="9">
        <v>2015</v>
      </c>
      <c r="AR11" s="10">
        <v>4</v>
      </c>
      <c r="AS11" s="87">
        <f t="shared" si="1"/>
        <v>42684</v>
      </c>
      <c r="AT11" s="87">
        <v>42369</v>
      </c>
      <c r="AU11" s="10">
        <f ca="1">AT11-TODAY()</f>
        <v>-1007</v>
      </c>
      <c r="AV11" s="2"/>
      <c r="AW11" s="9" t="s">
        <v>110</v>
      </c>
      <c r="AX11" s="2" t="s">
        <v>50</v>
      </c>
      <c r="AY11" s="2" t="s">
        <v>82</v>
      </c>
      <c r="AZ11" s="9" t="s">
        <v>121</v>
      </c>
      <c r="BA11" s="9" t="s">
        <v>1493</v>
      </c>
      <c r="BB11" s="14" t="s">
        <v>72</v>
      </c>
      <c r="BC11" s="9"/>
      <c r="BD11" s="2" t="s">
        <v>42</v>
      </c>
      <c r="BE11" s="2" t="s">
        <v>42</v>
      </c>
      <c r="BF11" s="2"/>
      <c r="BG11" s="2"/>
      <c r="BH11" s="66">
        <v>22844.86</v>
      </c>
      <c r="BI11" s="66">
        <v>22844.86</v>
      </c>
      <c r="BJ11" s="66"/>
      <c r="BK11" s="16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28" customFormat="1" ht="36" x14ac:dyDescent="0.25">
      <c r="A12" s="6">
        <v>10</v>
      </c>
      <c r="B12" s="1" t="s">
        <v>898</v>
      </c>
      <c r="C12" s="1" t="s">
        <v>117</v>
      </c>
      <c r="D12" s="1" t="s">
        <v>353</v>
      </c>
      <c r="E12" s="1" t="s">
        <v>1062</v>
      </c>
      <c r="F12" s="1" t="s">
        <v>84</v>
      </c>
      <c r="G12" s="1" t="s">
        <v>354</v>
      </c>
      <c r="H12" s="1"/>
      <c r="I12" s="1" t="s">
        <v>41</v>
      </c>
      <c r="J12" s="1" t="s">
        <v>36</v>
      </c>
      <c r="K12" s="1" t="s">
        <v>35</v>
      </c>
      <c r="L12" s="8">
        <v>10</v>
      </c>
      <c r="M12" s="8">
        <v>10</v>
      </c>
      <c r="N12" s="8">
        <v>0</v>
      </c>
      <c r="O12" s="8">
        <v>0.22</v>
      </c>
      <c r="P12" s="1" t="s">
        <v>124</v>
      </c>
      <c r="Q12" s="1" t="s">
        <v>357</v>
      </c>
      <c r="R12" s="1"/>
      <c r="S12" s="1" t="s">
        <v>1497</v>
      </c>
      <c r="T12" s="1" t="s">
        <v>33</v>
      </c>
      <c r="U12" s="1" t="s">
        <v>33</v>
      </c>
      <c r="V12" s="1" t="s">
        <v>33</v>
      </c>
      <c r="W12" s="1" t="s">
        <v>33</v>
      </c>
      <c r="X12" s="1" t="s">
        <v>33</v>
      </c>
      <c r="Y12" s="37" t="s">
        <v>74</v>
      </c>
      <c r="Z12" s="13" t="s">
        <v>44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37" t="s">
        <v>355</v>
      </c>
      <c r="AM12" s="1">
        <v>42380</v>
      </c>
      <c r="AN12" s="1" t="s">
        <v>37</v>
      </c>
      <c r="AO12" s="1" t="s">
        <v>73</v>
      </c>
      <c r="AP12" s="37" t="s">
        <v>73</v>
      </c>
      <c r="AQ12" s="8">
        <v>2015</v>
      </c>
      <c r="AR12" s="8">
        <v>1</v>
      </c>
      <c r="AS12" s="1">
        <f t="shared" si="1"/>
        <v>43445</v>
      </c>
      <c r="AT12" s="1">
        <f>AM12+DATE(0,5,0)</f>
        <v>42501</v>
      </c>
      <c r="AU12" s="6">
        <f>AT12-AV12</f>
        <v>-256</v>
      </c>
      <c r="AV12" s="1">
        <v>42757</v>
      </c>
      <c r="AW12" s="8" t="s">
        <v>356</v>
      </c>
      <c r="AX12" s="1" t="s">
        <v>50</v>
      </c>
      <c r="AY12" s="1" t="s">
        <v>82</v>
      </c>
      <c r="AZ12" s="8" t="s">
        <v>121</v>
      </c>
      <c r="BA12" s="8"/>
      <c r="BB12" s="13" t="s">
        <v>72</v>
      </c>
      <c r="BC12" s="1"/>
      <c r="BD12" s="1"/>
      <c r="BE12" s="1"/>
      <c r="BF12" s="1"/>
      <c r="BG12" s="1"/>
      <c r="BH12" s="65">
        <v>550</v>
      </c>
      <c r="BI12" s="65">
        <v>550</v>
      </c>
      <c r="BJ12" s="65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 t="s">
        <v>358</v>
      </c>
      <c r="BW12" s="1"/>
      <c r="BX12" s="1"/>
      <c r="BY12" s="1"/>
      <c r="BZ12" s="1">
        <v>43028</v>
      </c>
      <c r="CA12" s="1"/>
      <c r="CB12" s="1"/>
      <c r="CC12" s="1"/>
      <c r="CD12" s="1"/>
      <c r="CE12" s="1"/>
      <c r="CF12" s="1"/>
    </row>
    <row r="13" spans="1:84" ht="60" x14ac:dyDescent="0.25">
      <c r="A13" s="6">
        <v>11</v>
      </c>
      <c r="B13" s="2" t="s">
        <v>898</v>
      </c>
      <c r="C13" s="2" t="s">
        <v>117</v>
      </c>
      <c r="D13" s="2" t="s">
        <v>115</v>
      </c>
      <c r="E13" s="2" t="s">
        <v>1060</v>
      </c>
      <c r="F13" s="2" t="s">
        <v>116</v>
      </c>
      <c r="G13" s="2" t="s">
        <v>118</v>
      </c>
      <c r="H13" s="2"/>
      <c r="I13" s="2" t="s">
        <v>41</v>
      </c>
      <c r="J13" s="2" t="s">
        <v>36</v>
      </c>
      <c r="K13" s="2" t="s">
        <v>39</v>
      </c>
      <c r="L13" s="9">
        <v>21</v>
      </c>
      <c r="M13" s="9">
        <v>21</v>
      </c>
      <c r="N13" s="9">
        <v>0</v>
      </c>
      <c r="O13" s="9">
        <v>0.4</v>
      </c>
      <c r="P13" s="2" t="s">
        <v>124</v>
      </c>
      <c r="Q13" s="2" t="s">
        <v>125</v>
      </c>
      <c r="R13" s="2"/>
      <c r="S13" s="2"/>
      <c r="T13" s="2" t="s">
        <v>33</v>
      </c>
      <c r="U13" s="2" t="s">
        <v>33</v>
      </c>
      <c r="V13" s="2" t="s">
        <v>33</v>
      </c>
      <c r="W13" s="2" t="s">
        <v>33</v>
      </c>
      <c r="X13" s="2" t="s">
        <v>33</v>
      </c>
      <c r="Y13" s="35" t="s">
        <v>74</v>
      </c>
      <c r="Z13" s="14" t="s">
        <v>44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5" t="s">
        <v>119</v>
      </c>
      <c r="AM13" s="2">
        <v>42194</v>
      </c>
      <c r="AN13" s="2" t="s">
        <v>37</v>
      </c>
      <c r="AO13" s="2" t="s">
        <v>73</v>
      </c>
      <c r="AP13" s="2" t="s">
        <v>74</v>
      </c>
      <c r="AQ13" s="9">
        <v>2015</v>
      </c>
      <c r="AR13" s="10">
        <v>4</v>
      </c>
      <c r="AS13" s="2">
        <f>AM13+DATE(3,0,0)</f>
        <v>43259</v>
      </c>
      <c r="AT13" s="87">
        <f>AM13+DATE(0,5,0)</f>
        <v>42315</v>
      </c>
      <c r="AU13" s="10">
        <f t="shared" ca="1" si="0"/>
        <v>-1061</v>
      </c>
      <c r="AV13" s="2"/>
      <c r="AW13" s="9" t="s">
        <v>123</v>
      </c>
      <c r="AX13" s="2" t="s">
        <v>50</v>
      </c>
      <c r="AY13" s="2" t="s">
        <v>82</v>
      </c>
      <c r="AZ13" s="9" t="s">
        <v>121</v>
      </c>
      <c r="BA13" s="2"/>
      <c r="BB13" s="14" t="s">
        <v>71</v>
      </c>
      <c r="BC13" s="2"/>
      <c r="BD13" s="2"/>
      <c r="BE13" s="2"/>
      <c r="BF13" s="2"/>
      <c r="BG13" s="2"/>
      <c r="BH13" s="66">
        <v>13001.33</v>
      </c>
      <c r="BI13" s="66">
        <v>0</v>
      </c>
      <c r="BJ13" s="66"/>
      <c r="BK13" s="16"/>
      <c r="BL13" s="2"/>
      <c r="BM13" s="2"/>
      <c r="BN13" s="2"/>
      <c r="BO13" s="2"/>
      <c r="BP13" s="2"/>
      <c r="BQ13" s="2"/>
      <c r="BR13" s="2" t="s">
        <v>459</v>
      </c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89.45" customHeight="1" x14ac:dyDescent="0.25">
      <c r="A14" s="29">
        <v>12</v>
      </c>
      <c r="B14" s="2" t="s">
        <v>59</v>
      </c>
      <c r="C14" s="2" t="s">
        <v>61</v>
      </c>
      <c r="D14" s="2" t="s">
        <v>1218</v>
      </c>
      <c r="E14" s="2" t="s">
        <v>1060</v>
      </c>
      <c r="F14" s="2" t="s">
        <v>361</v>
      </c>
      <c r="G14" s="2"/>
      <c r="H14" s="2"/>
      <c r="I14" s="2" t="s">
        <v>41</v>
      </c>
      <c r="J14" s="2" t="s">
        <v>36</v>
      </c>
      <c r="K14" s="2" t="s">
        <v>35</v>
      </c>
      <c r="L14" s="9">
        <v>10</v>
      </c>
      <c r="M14" s="9">
        <v>10</v>
      </c>
      <c r="N14" s="9">
        <v>0</v>
      </c>
      <c r="O14" s="9">
        <v>0.4</v>
      </c>
      <c r="P14" s="2"/>
      <c r="Q14" s="2"/>
      <c r="R14" s="2"/>
      <c r="S14" s="2"/>
      <c r="T14" s="2">
        <v>42760</v>
      </c>
      <c r="U14" s="2">
        <v>42760</v>
      </c>
      <c r="V14" s="2"/>
      <c r="W14" s="2"/>
      <c r="X14" s="2"/>
      <c r="Y14" s="35" t="s">
        <v>73</v>
      </c>
      <c r="Z14" s="2" t="s">
        <v>360</v>
      </c>
      <c r="AA14" s="9" t="s">
        <v>365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74</v>
      </c>
      <c r="AP14" s="2" t="s">
        <v>74</v>
      </c>
      <c r="AQ14" s="2"/>
      <c r="AR14" s="2"/>
      <c r="AS14" s="2"/>
      <c r="AT14" s="2"/>
      <c r="AU14" s="10"/>
      <c r="AV14" s="2"/>
      <c r="AW14" s="2"/>
      <c r="AX14" s="2"/>
      <c r="AY14" s="2"/>
      <c r="AZ14" s="9"/>
      <c r="BA14" s="2"/>
      <c r="BB14" s="14" t="s">
        <v>33</v>
      </c>
      <c r="BC14" s="2"/>
      <c r="BD14" s="2"/>
      <c r="BE14" s="2"/>
      <c r="BF14" s="2"/>
      <c r="BG14" s="2"/>
      <c r="BH14" s="66"/>
      <c r="BI14" s="66"/>
      <c r="BJ14" s="66"/>
      <c r="BK14" s="16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76.150000000000006" customHeight="1" x14ac:dyDescent="0.25">
      <c r="A15" s="29">
        <v>13</v>
      </c>
      <c r="B15" s="2" t="s">
        <v>59</v>
      </c>
      <c r="C15" s="2" t="s">
        <v>362</v>
      </c>
      <c r="D15" s="2" t="s">
        <v>1218</v>
      </c>
      <c r="E15" s="2" t="s">
        <v>1060</v>
      </c>
      <c r="F15" s="2" t="s">
        <v>361</v>
      </c>
      <c r="G15" s="2" t="s">
        <v>363</v>
      </c>
      <c r="H15" s="2"/>
      <c r="I15" s="2" t="s">
        <v>41</v>
      </c>
      <c r="J15" s="2" t="s">
        <v>36</v>
      </c>
      <c r="K15" s="2" t="s">
        <v>35</v>
      </c>
      <c r="L15" s="9">
        <v>10</v>
      </c>
      <c r="M15" s="9">
        <v>10</v>
      </c>
      <c r="N15" s="9">
        <v>0</v>
      </c>
      <c r="O15" s="9">
        <v>0.4</v>
      </c>
      <c r="P15" s="2"/>
      <c r="Q15" s="2"/>
      <c r="R15" s="2"/>
      <c r="S15" s="2"/>
      <c r="T15" s="2">
        <v>42760</v>
      </c>
      <c r="U15" s="2">
        <v>42760</v>
      </c>
      <c r="V15" s="2"/>
      <c r="W15" s="2"/>
      <c r="X15" s="2"/>
      <c r="Y15" s="35" t="s">
        <v>73</v>
      </c>
      <c r="Z15" s="2" t="s">
        <v>360</v>
      </c>
      <c r="AA15" s="9" t="s">
        <v>364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74</v>
      </c>
      <c r="AP15" s="2" t="s">
        <v>74</v>
      </c>
      <c r="AQ15" s="2"/>
      <c r="AR15" s="2"/>
      <c r="AS15" s="2"/>
      <c r="AT15" s="2"/>
      <c r="AU15" s="10"/>
      <c r="AV15" s="2"/>
      <c r="AW15" s="2"/>
      <c r="AX15" s="2"/>
      <c r="AY15" s="2"/>
      <c r="AZ15" s="9"/>
      <c r="BA15" s="2"/>
      <c r="BB15" s="14" t="s">
        <v>33</v>
      </c>
      <c r="BC15" s="2"/>
      <c r="BD15" s="2"/>
      <c r="BE15" s="2"/>
      <c r="BF15" s="2"/>
      <c r="BG15" s="2"/>
      <c r="BH15" s="66"/>
      <c r="BI15" s="66"/>
      <c r="BJ15" s="66"/>
      <c r="BK15" s="16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28" customFormat="1" ht="60" x14ac:dyDescent="0.25">
      <c r="A16" s="6">
        <v>14</v>
      </c>
      <c r="B16" s="1" t="s">
        <v>898</v>
      </c>
      <c r="C16" s="1" t="s">
        <v>117</v>
      </c>
      <c r="D16" s="1" t="s">
        <v>1032</v>
      </c>
      <c r="E16" s="1" t="s">
        <v>1060</v>
      </c>
      <c r="F16" s="1" t="s">
        <v>43</v>
      </c>
      <c r="G16" s="1" t="s">
        <v>132</v>
      </c>
      <c r="H16" s="1"/>
      <c r="I16" s="1" t="s">
        <v>41</v>
      </c>
      <c r="J16" s="1" t="s">
        <v>36</v>
      </c>
      <c r="K16" s="1" t="s">
        <v>35</v>
      </c>
      <c r="L16" s="8">
        <v>15</v>
      </c>
      <c r="M16" s="8">
        <v>15</v>
      </c>
      <c r="N16" s="8">
        <v>0</v>
      </c>
      <c r="O16" s="8">
        <v>0.4</v>
      </c>
      <c r="P16" s="1" t="s">
        <v>124</v>
      </c>
      <c r="Q16" s="1" t="s">
        <v>136</v>
      </c>
      <c r="R16" s="8"/>
      <c r="S16" s="8" t="s">
        <v>1498</v>
      </c>
      <c r="T16" s="1" t="s">
        <v>33</v>
      </c>
      <c r="U16" s="1" t="s">
        <v>33</v>
      </c>
      <c r="V16" s="1" t="s">
        <v>33</v>
      </c>
      <c r="W16" s="1" t="s">
        <v>33</v>
      </c>
      <c r="X16" s="1" t="s">
        <v>33</v>
      </c>
      <c r="Y16" s="37" t="s">
        <v>74</v>
      </c>
      <c r="Z16" s="13" t="s">
        <v>44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7" t="s">
        <v>134</v>
      </c>
      <c r="AM16" s="1">
        <v>42525</v>
      </c>
      <c r="AN16" s="1" t="s">
        <v>37</v>
      </c>
      <c r="AO16" s="1" t="s">
        <v>73</v>
      </c>
      <c r="AP16" s="37" t="s">
        <v>73</v>
      </c>
      <c r="AQ16" s="6">
        <v>2016</v>
      </c>
      <c r="AR16" s="6">
        <v>1</v>
      </c>
      <c r="AS16" s="1">
        <f>AM16+DATE(3,0,0)</f>
        <v>43590</v>
      </c>
      <c r="AT16" s="1">
        <v>43100</v>
      </c>
      <c r="AU16" s="6">
        <f>AT16-AV16</f>
        <v>75</v>
      </c>
      <c r="AV16" s="1">
        <v>43025</v>
      </c>
      <c r="AW16" s="8" t="s">
        <v>135</v>
      </c>
      <c r="AX16" s="1" t="s">
        <v>50</v>
      </c>
      <c r="AY16" s="1" t="s">
        <v>82</v>
      </c>
      <c r="AZ16" s="8" t="s">
        <v>121</v>
      </c>
      <c r="BA16" s="1" t="s">
        <v>455</v>
      </c>
      <c r="BB16" s="13" t="s">
        <v>71</v>
      </c>
      <c r="BC16" s="6">
        <v>1</v>
      </c>
      <c r="BD16" s="1" t="s">
        <v>42</v>
      </c>
      <c r="BE16" s="37" t="s">
        <v>42</v>
      </c>
      <c r="BF16" s="1"/>
      <c r="BG16" s="1"/>
      <c r="BH16" s="65">
        <v>25593.32</v>
      </c>
      <c r="BI16" s="65">
        <v>0</v>
      </c>
      <c r="BJ16" s="65" t="s">
        <v>890</v>
      </c>
      <c r="BK16" s="15"/>
      <c r="BL16" s="1"/>
      <c r="BM16" s="1"/>
      <c r="BN16" s="1"/>
      <c r="BO16" s="1"/>
      <c r="BP16" s="1"/>
      <c r="BQ16" s="1"/>
      <c r="BR16" s="1"/>
      <c r="BS16" s="1" t="s">
        <v>448</v>
      </c>
      <c r="BT16" s="37" t="s">
        <v>844</v>
      </c>
      <c r="BU16" s="1" t="s">
        <v>854</v>
      </c>
      <c r="BV16" s="1">
        <v>43025</v>
      </c>
      <c r="BW16" s="1" t="s">
        <v>905</v>
      </c>
      <c r="BX16" s="1"/>
      <c r="BY16" s="1"/>
      <c r="BZ16" s="1">
        <v>43028</v>
      </c>
      <c r="CA16" s="1"/>
      <c r="CB16" s="1"/>
      <c r="CC16" s="1"/>
      <c r="CD16" s="1"/>
      <c r="CE16" s="1"/>
      <c r="CF16" s="1"/>
    </row>
    <row r="17" spans="1:84" s="28" customFormat="1" ht="60" x14ac:dyDescent="0.25">
      <c r="A17" s="6">
        <v>15</v>
      </c>
      <c r="B17" s="1" t="s">
        <v>60</v>
      </c>
      <c r="C17" s="1" t="s">
        <v>131</v>
      </c>
      <c r="D17" s="1" t="s">
        <v>1032</v>
      </c>
      <c r="E17" s="1" t="s">
        <v>1060</v>
      </c>
      <c r="F17" s="1" t="s">
        <v>43</v>
      </c>
      <c r="G17" s="1" t="s">
        <v>133</v>
      </c>
      <c r="H17" s="1"/>
      <c r="I17" s="1" t="s">
        <v>41</v>
      </c>
      <c r="J17" s="1" t="s">
        <v>36</v>
      </c>
      <c r="K17" s="1" t="s">
        <v>35</v>
      </c>
      <c r="L17" s="8">
        <v>15</v>
      </c>
      <c r="M17" s="8">
        <v>15</v>
      </c>
      <c r="N17" s="8">
        <v>0</v>
      </c>
      <c r="O17" s="8">
        <v>0.4</v>
      </c>
      <c r="P17" s="1" t="s">
        <v>139</v>
      </c>
      <c r="Q17" s="1" t="s">
        <v>140</v>
      </c>
      <c r="R17" s="8"/>
      <c r="S17" s="8" t="s">
        <v>1499</v>
      </c>
      <c r="T17" s="1" t="s">
        <v>33</v>
      </c>
      <c r="U17" s="1" t="s">
        <v>33</v>
      </c>
      <c r="V17" s="1" t="s">
        <v>33</v>
      </c>
      <c r="W17" s="1" t="s">
        <v>33</v>
      </c>
      <c r="X17" s="1" t="s">
        <v>33</v>
      </c>
      <c r="Y17" s="37" t="s">
        <v>74</v>
      </c>
      <c r="Z17" s="13" t="s">
        <v>44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37" t="s">
        <v>137</v>
      </c>
      <c r="AM17" s="1">
        <v>42571</v>
      </c>
      <c r="AN17" s="1" t="s">
        <v>37</v>
      </c>
      <c r="AO17" s="1" t="s">
        <v>73</v>
      </c>
      <c r="AP17" s="37" t="s">
        <v>73</v>
      </c>
      <c r="AQ17" s="6">
        <v>2016</v>
      </c>
      <c r="AR17" s="6">
        <v>1</v>
      </c>
      <c r="AS17" s="1">
        <f t="shared" si="1"/>
        <v>43636</v>
      </c>
      <c r="AT17" s="1">
        <v>43100</v>
      </c>
      <c r="AU17" s="6">
        <f>AT17-AV17</f>
        <v>149</v>
      </c>
      <c r="AV17" s="1">
        <v>42951</v>
      </c>
      <c r="AW17" s="8" t="s">
        <v>138</v>
      </c>
      <c r="AX17" s="1" t="s">
        <v>50</v>
      </c>
      <c r="AY17" s="1" t="s">
        <v>82</v>
      </c>
      <c r="AZ17" s="8" t="s">
        <v>121</v>
      </c>
      <c r="BA17" s="1" t="s">
        <v>455</v>
      </c>
      <c r="BB17" s="13" t="s">
        <v>71</v>
      </c>
      <c r="BC17" s="6">
        <v>1</v>
      </c>
      <c r="BD17" s="1" t="s">
        <v>42</v>
      </c>
      <c r="BE17" s="37" t="s">
        <v>42</v>
      </c>
      <c r="BF17" s="1"/>
      <c r="BG17" s="1"/>
      <c r="BH17" s="65">
        <v>25593.32</v>
      </c>
      <c r="BI17" s="65">
        <v>0</v>
      </c>
      <c r="BJ17" s="65"/>
      <c r="BK17" s="15"/>
      <c r="BL17" s="8"/>
      <c r="BM17" s="1"/>
      <c r="BN17" s="1"/>
      <c r="BO17" s="1"/>
      <c r="BP17" s="1"/>
      <c r="BQ17" s="1"/>
      <c r="BR17" s="1"/>
      <c r="BS17" s="1" t="s">
        <v>448</v>
      </c>
      <c r="BT17" s="1" t="s">
        <v>588</v>
      </c>
      <c r="BU17" s="1"/>
      <c r="BV17" s="1">
        <v>42953</v>
      </c>
      <c r="BW17" s="1" t="s">
        <v>590</v>
      </c>
      <c r="BX17" s="1">
        <v>42951</v>
      </c>
      <c r="BY17" s="1"/>
      <c r="BZ17" s="1" t="s">
        <v>984</v>
      </c>
      <c r="CA17" s="1"/>
      <c r="CB17" s="1"/>
      <c r="CC17" s="1">
        <v>42900</v>
      </c>
      <c r="CD17" s="1" t="s">
        <v>589</v>
      </c>
      <c r="CE17" s="1" t="s">
        <v>1230</v>
      </c>
      <c r="CF17" s="1"/>
    </row>
    <row r="18" spans="1:84" s="28" customFormat="1" ht="46.15" customHeight="1" x14ac:dyDescent="0.25">
      <c r="A18" s="6">
        <v>16</v>
      </c>
      <c r="B18" s="1" t="s">
        <v>59</v>
      </c>
      <c r="C18" s="1" t="s">
        <v>62</v>
      </c>
      <c r="D18" s="1" t="s">
        <v>764</v>
      </c>
      <c r="E18" s="1" t="s">
        <v>1060</v>
      </c>
      <c r="F18" s="1" t="s">
        <v>141</v>
      </c>
      <c r="G18" s="1" t="s">
        <v>142</v>
      </c>
      <c r="H18" s="1"/>
      <c r="I18" s="1" t="s">
        <v>41</v>
      </c>
      <c r="J18" s="1" t="s">
        <v>36</v>
      </c>
      <c r="K18" s="1" t="s">
        <v>35</v>
      </c>
      <c r="L18" s="8">
        <v>15</v>
      </c>
      <c r="M18" s="8">
        <v>15</v>
      </c>
      <c r="N18" s="8">
        <v>0</v>
      </c>
      <c r="O18" s="8">
        <v>0.4</v>
      </c>
      <c r="P18" s="1" t="s">
        <v>67</v>
      </c>
      <c r="Q18" s="1" t="s">
        <v>978</v>
      </c>
      <c r="R18" s="8">
        <v>2016</v>
      </c>
      <c r="S18" s="8" t="s">
        <v>979</v>
      </c>
      <c r="T18" s="1" t="s">
        <v>33</v>
      </c>
      <c r="U18" s="1" t="s">
        <v>33</v>
      </c>
      <c r="V18" s="1" t="s">
        <v>33</v>
      </c>
      <c r="W18" s="1" t="s">
        <v>33</v>
      </c>
      <c r="X18" s="1" t="s">
        <v>33</v>
      </c>
      <c r="Y18" s="37" t="s">
        <v>74</v>
      </c>
      <c r="Z18" s="13" t="s">
        <v>44</v>
      </c>
      <c r="AA18" s="1" t="s">
        <v>980</v>
      </c>
      <c r="AB18" s="1" t="s">
        <v>33</v>
      </c>
      <c r="AC18" s="1" t="s">
        <v>33</v>
      </c>
      <c r="AD18" s="1" t="s">
        <v>33</v>
      </c>
      <c r="AE18" s="1" t="s">
        <v>33</v>
      </c>
      <c r="AF18" s="1" t="s">
        <v>33</v>
      </c>
      <c r="AG18" s="1" t="s">
        <v>33</v>
      </c>
      <c r="AH18" s="1" t="s">
        <v>33</v>
      </c>
      <c r="AI18" s="1" t="s">
        <v>33</v>
      </c>
      <c r="AJ18" s="1" t="s">
        <v>33</v>
      </c>
      <c r="AK18" s="1" t="s">
        <v>33</v>
      </c>
      <c r="AL18" s="37" t="s">
        <v>143</v>
      </c>
      <c r="AM18" s="1">
        <v>42537</v>
      </c>
      <c r="AN18" s="1" t="s">
        <v>128</v>
      </c>
      <c r="AO18" s="1" t="s">
        <v>73</v>
      </c>
      <c r="AP18" s="37" t="s">
        <v>73</v>
      </c>
      <c r="AQ18" s="6">
        <v>2016</v>
      </c>
      <c r="AR18" s="6">
        <v>1</v>
      </c>
      <c r="AS18" s="1">
        <f t="shared" si="1"/>
        <v>43602</v>
      </c>
      <c r="AT18" s="1">
        <f>AM18+DATE(0,5,0)</f>
        <v>42658</v>
      </c>
      <c r="AU18" s="6">
        <f>AT18-AV18</f>
        <v>-16</v>
      </c>
      <c r="AV18" s="1">
        <v>42674</v>
      </c>
      <c r="AW18" s="8" t="s">
        <v>144</v>
      </c>
      <c r="AX18" s="79" t="s">
        <v>48</v>
      </c>
      <c r="AY18" s="1" t="s">
        <v>145</v>
      </c>
      <c r="AZ18" s="1" t="s">
        <v>122</v>
      </c>
      <c r="BA18" s="1"/>
      <c r="BB18" s="13" t="s">
        <v>72</v>
      </c>
      <c r="BC18" s="1"/>
      <c r="BD18" s="1"/>
      <c r="BE18" s="1"/>
      <c r="BF18" s="1"/>
      <c r="BG18" s="1"/>
      <c r="BH18" s="65">
        <v>550</v>
      </c>
      <c r="BI18" s="65">
        <v>550</v>
      </c>
      <c r="BJ18" s="65"/>
      <c r="BK18" s="15"/>
      <c r="BL18" s="1"/>
      <c r="BM18" s="1"/>
      <c r="BN18" s="1"/>
      <c r="BO18" s="1"/>
      <c r="BP18" s="1"/>
      <c r="BQ18" s="1"/>
      <c r="BR18" s="1"/>
      <c r="BS18" s="1" t="s">
        <v>33</v>
      </c>
      <c r="BT18" s="1" t="s">
        <v>33</v>
      </c>
      <c r="BU18" s="1" t="s">
        <v>33</v>
      </c>
      <c r="BV18" s="1">
        <v>42674</v>
      </c>
      <c r="BW18" s="1" t="s">
        <v>33</v>
      </c>
      <c r="BX18" s="1" t="s">
        <v>33</v>
      </c>
      <c r="BY18" s="1" t="s">
        <v>33</v>
      </c>
      <c r="BZ18" s="1" t="s">
        <v>33</v>
      </c>
      <c r="CA18" s="1"/>
      <c r="CB18" s="1"/>
      <c r="CC18" s="1"/>
      <c r="CD18" s="1"/>
      <c r="CE18" s="1"/>
      <c r="CF18" s="1"/>
    </row>
    <row r="19" spans="1:84" ht="48" x14ac:dyDescent="0.25">
      <c r="A19" s="6">
        <v>17</v>
      </c>
      <c r="B19" s="2" t="s">
        <v>60</v>
      </c>
      <c r="C19" s="2" t="s">
        <v>63</v>
      </c>
      <c r="D19" s="2" t="s">
        <v>146</v>
      </c>
      <c r="E19" s="2" t="s">
        <v>1062</v>
      </c>
      <c r="F19" s="2" t="s">
        <v>58</v>
      </c>
      <c r="G19" s="2" t="s">
        <v>147</v>
      </c>
      <c r="H19" s="2" t="s">
        <v>1554</v>
      </c>
      <c r="I19" s="2" t="s">
        <v>41</v>
      </c>
      <c r="J19" s="2" t="s">
        <v>36</v>
      </c>
      <c r="K19" s="2" t="s">
        <v>35</v>
      </c>
      <c r="L19" s="9">
        <v>7</v>
      </c>
      <c r="M19" s="9">
        <v>7</v>
      </c>
      <c r="N19" s="9">
        <v>0</v>
      </c>
      <c r="O19" s="9">
        <v>0.22</v>
      </c>
      <c r="P19" s="2" t="s">
        <v>66</v>
      </c>
      <c r="Q19" s="2" t="s">
        <v>1548</v>
      </c>
      <c r="R19" s="9"/>
      <c r="S19" s="9"/>
      <c r="T19" s="2" t="s">
        <v>33</v>
      </c>
      <c r="U19" s="2" t="s">
        <v>33</v>
      </c>
      <c r="V19" s="2" t="s">
        <v>33</v>
      </c>
      <c r="W19" s="2" t="s">
        <v>33</v>
      </c>
      <c r="X19" s="2" t="s">
        <v>33</v>
      </c>
      <c r="Y19" s="35" t="s">
        <v>74</v>
      </c>
      <c r="Z19" s="14" t="s">
        <v>44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5" t="s">
        <v>148</v>
      </c>
      <c r="AM19" s="2">
        <v>42590</v>
      </c>
      <c r="AN19" s="2" t="s">
        <v>37</v>
      </c>
      <c r="AO19" s="2" t="s">
        <v>73</v>
      </c>
      <c r="AP19" s="2" t="s">
        <v>74</v>
      </c>
      <c r="AQ19" s="10">
        <v>2016</v>
      </c>
      <c r="AR19" s="10">
        <v>4</v>
      </c>
      <c r="AS19" s="2">
        <v>44466</v>
      </c>
      <c r="AT19" s="2">
        <v>43465</v>
      </c>
      <c r="AU19" s="10">
        <f ca="1">AT19-TODAY()</f>
        <v>89</v>
      </c>
      <c r="AV19" s="2"/>
      <c r="AW19" s="9" t="s">
        <v>1565</v>
      </c>
      <c r="AX19" s="2" t="s">
        <v>50</v>
      </c>
      <c r="AY19" s="2" t="s">
        <v>82</v>
      </c>
      <c r="AZ19" s="9" t="s">
        <v>121</v>
      </c>
      <c r="BA19" s="2" t="s">
        <v>1575</v>
      </c>
      <c r="BB19" s="14" t="s">
        <v>71</v>
      </c>
      <c r="BC19" s="9">
        <v>1</v>
      </c>
      <c r="BD19" s="35" t="s">
        <v>42</v>
      </c>
      <c r="BE19" s="2"/>
      <c r="BF19" s="2"/>
      <c r="BG19" s="2"/>
      <c r="BH19" s="66">
        <v>550</v>
      </c>
      <c r="BI19" s="66">
        <v>0</v>
      </c>
      <c r="BJ19" s="66"/>
      <c r="BK19" s="16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28" customFormat="1" ht="48" x14ac:dyDescent="0.25">
      <c r="A20" s="6">
        <v>18</v>
      </c>
      <c r="B20" s="1" t="s">
        <v>60</v>
      </c>
      <c r="C20" s="1" t="s">
        <v>63</v>
      </c>
      <c r="D20" s="1" t="s">
        <v>366</v>
      </c>
      <c r="E20" s="1" t="s">
        <v>1062</v>
      </c>
      <c r="F20" s="1" t="s">
        <v>58</v>
      </c>
      <c r="G20" s="1" t="s">
        <v>1149</v>
      </c>
      <c r="H20" s="1" t="s">
        <v>1150</v>
      </c>
      <c r="I20" s="1" t="s">
        <v>41</v>
      </c>
      <c r="J20" s="1" t="s">
        <v>36</v>
      </c>
      <c r="K20" s="1" t="s">
        <v>35</v>
      </c>
      <c r="L20" s="8">
        <v>7</v>
      </c>
      <c r="M20" s="8">
        <v>7</v>
      </c>
      <c r="N20" s="8">
        <v>0</v>
      </c>
      <c r="O20" s="8">
        <v>0.4</v>
      </c>
      <c r="P20" s="1" t="s">
        <v>66</v>
      </c>
      <c r="Q20" s="1" t="s">
        <v>304</v>
      </c>
      <c r="R20" s="8">
        <v>2018</v>
      </c>
      <c r="S20" s="8" t="s">
        <v>1151</v>
      </c>
      <c r="T20" s="1" t="s">
        <v>33</v>
      </c>
      <c r="U20" s="1" t="s">
        <v>33</v>
      </c>
      <c r="V20" s="1" t="s">
        <v>33</v>
      </c>
      <c r="W20" s="1" t="s">
        <v>33</v>
      </c>
      <c r="X20" s="1" t="s">
        <v>33</v>
      </c>
      <c r="Y20" s="37" t="s">
        <v>74</v>
      </c>
      <c r="Z20" s="13" t="s">
        <v>44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7" t="s">
        <v>367</v>
      </c>
      <c r="AM20" s="1">
        <v>42731</v>
      </c>
      <c r="AN20" s="1" t="s">
        <v>37</v>
      </c>
      <c r="AO20" s="1" t="s">
        <v>73</v>
      </c>
      <c r="AP20" s="37" t="s">
        <v>73</v>
      </c>
      <c r="AQ20" s="6">
        <v>2017</v>
      </c>
      <c r="AR20" s="6">
        <v>1</v>
      </c>
      <c r="AS20" s="1">
        <f>AM20+DATE(3,0,0)</f>
        <v>43796</v>
      </c>
      <c r="AT20" s="1">
        <v>43465</v>
      </c>
      <c r="AU20" s="6">
        <f>AT20-AV20</f>
        <v>264</v>
      </c>
      <c r="AV20" s="1">
        <v>43201</v>
      </c>
      <c r="AW20" s="8" t="s">
        <v>1154</v>
      </c>
      <c r="AX20" s="1" t="s">
        <v>50</v>
      </c>
      <c r="AY20" s="1" t="s">
        <v>82</v>
      </c>
      <c r="AZ20" s="8" t="s">
        <v>121</v>
      </c>
      <c r="BA20" s="1" t="s">
        <v>1155</v>
      </c>
      <c r="BB20" s="13" t="s">
        <v>71</v>
      </c>
      <c r="BC20" s="8">
        <v>1</v>
      </c>
      <c r="BD20" s="37" t="s">
        <v>42</v>
      </c>
      <c r="BE20" s="1"/>
      <c r="BF20" s="1"/>
      <c r="BG20" s="1"/>
      <c r="BH20" s="65">
        <v>550</v>
      </c>
      <c r="BI20" s="65"/>
      <c r="BJ20" s="65">
        <v>550</v>
      </c>
      <c r="BK20" s="72" t="s">
        <v>1175</v>
      </c>
      <c r="BL20" s="1"/>
      <c r="BM20" s="1"/>
      <c r="BN20" s="1"/>
      <c r="BO20" s="1"/>
      <c r="BP20" s="1"/>
      <c r="BQ20" s="1"/>
      <c r="BR20" s="1"/>
      <c r="BS20" s="1"/>
      <c r="BT20" s="37" t="s">
        <v>1114</v>
      </c>
      <c r="BU20" s="1" t="s">
        <v>1115</v>
      </c>
      <c r="BV20" s="1">
        <v>43201</v>
      </c>
      <c r="BW20" s="1" t="s">
        <v>1154</v>
      </c>
      <c r="BX20" s="1">
        <v>43201</v>
      </c>
      <c r="BY20" s="1">
        <v>43201</v>
      </c>
      <c r="BZ20" s="1">
        <v>43201</v>
      </c>
      <c r="CA20" s="1"/>
      <c r="CB20" s="1"/>
      <c r="CC20" s="1"/>
      <c r="CD20" s="1"/>
      <c r="CE20" s="1"/>
      <c r="CF20" s="1"/>
    </row>
    <row r="21" spans="1:84" s="28" customFormat="1" ht="72" x14ac:dyDescent="0.25">
      <c r="A21" s="6">
        <v>19</v>
      </c>
      <c r="B21" s="1" t="s">
        <v>60</v>
      </c>
      <c r="C21" s="1" t="s">
        <v>63</v>
      </c>
      <c r="D21" s="1" t="s">
        <v>153</v>
      </c>
      <c r="E21" s="1" t="s">
        <v>1062</v>
      </c>
      <c r="F21" s="1" t="s">
        <v>608</v>
      </c>
      <c r="G21" s="1" t="s">
        <v>1447</v>
      </c>
      <c r="H21" s="1" t="s">
        <v>1448</v>
      </c>
      <c r="I21" s="1" t="s">
        <v>41</v>
      </c>
      <c r="J21" s="1" t="s">
        <v>36</v>
      </c>
      <c r="K21" s="1" t="s">
        <v>35</v>
      </c>
      <c r="L21" s="8">
        <v>7</v>
      </c>
      <c r="M21" s="8">
        <v>7</v>
      </c>
      <c r="N21" s="8">
        <v>0</v>
      </c>
      <c r="O21" s="8">
        <v>0.4</v>
      </c>
      <c r="P21" s="1" t="s">
        <v>66</v>
      </c>
      <c r="Q21" s="1" t="s">
        <v>1446</v>
      </c>
      <c r="R21" s="8">
        <v>2018</v>
      </c>
      <c r="S21" s="1" t="s">
        <v>1445</v>
      </c>
      <c r="T21" s="1" t="s">
        <v>33</v>
      </c>
      <c r="U21" s="1" t="s">
        <v>33</v>
      </c>
      <c r="V21" s="1" t="s">
        <v>33</v>
      </c>
      <c r="W21" s="1" t="s">
        <v>33</v>
      </c>
      <c r="X21" s="1" t="s">
        <v>33</v>
      </c>
      <c r="Y21" s="37" t="s">
        <v>74</v>
      </c>
      <c r="Z21" s="13" t="s">
        <v>44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7" t="s">
        <v>154</v>
      </c>
      <c r="AM21" s="1">
        <v>41820</v>
      </c>
      <c r="AN21" s="1" t="s">
        <v>37</v>
      </c>
      <c r="AO21" s="1" t="s">
        <v>73</v>
      </c>
      <c r="AP21" s="37" t="s">
        <v>73</v>
      </c>
      <c r="AQ21" s="6">
        <v>2018</v>
      </c>
      <c r="AR21" s="6">
        <v>1</v>
      </c>
      <c r="AS21" s="1">
        <v>44058</v>
      </c>
      <c r="AT21" s="1">
        <v>43465</v>
      </c>
      <c r="AU21" s="6">
        <f>AT21-AV21</f>
        <v>138</v>
      </c>
      <c r="AV21" s="1">
        <v>43327</v>
      </c>
      <c r="AW21" s="8" t="s">
        <v>155</v>
      </c>
      <c r="AX21" s="1" t="s">
        <v>50</v>
      </c>
      <c r="AY21" s="1" t="s">
        <v>82</v>
      </c>
      <c r="AZ21" s="8" t="s">
        <v>121</v>
      </c>
      <c r="BA21" s="1" t="s">
        <v>1450</v>
      </c>
      <c r="BB21" s="13" t="s">
        <v>71</v>
      </c>
      <c r="BC21" s="6">
        <v>1</v>
      </c>
      <c r="BD21" s="37" t="s">
        <v>42</v>
      </c>
      <c r="BE21" s="37" t="s">
        <v>42</v>
      </c>
      <c r="BF21" s="1"/>
      <c r="BG21" s="1"/>
      <c r="BH21" s="65">
        <v>550</v>
      </c>
      <c r="BI21" s="65">
        <v>0</v>
      </c>
      <c r="BJ21" s="65">
        <v>550</v>
      </c>
      <c r="BK21" s="72" t="s">
        <v>977</v>
      </c>
      <c r="BL21" s="1"/>
      <c r="BM21" s="1"/>
      <c r="BN21" s="1"/>
      <c r="BO21" s="1"/>
      <c r="BP21" s="1"/>
      <c r="BQ21" s="1"/>
      <c r="BR21" s="1" t="s">
        <v>466</v>
      </c>
      <c r="BS21" s="1" t="s">
        <v>486</v>
      </c>
      <c r="BT21" s="37" t="s">
        <v>1431</v>
      </c>
      <c r="BU21" s="1" t="s">
        <v>1449</v>
      </c>
      <c r="BV21" s="1">
        <v>43327</v>
      </c>
      <c r="BW21" s="1" t="s">
        <v>33</v>
      </c>
      <c r="BX21" s="1">
        <v>43327</v>
      </c>
      <c r="BY21" s="1">
        <v>43327</v>
      </c>
      <c r="BZ21" s="1">
        <v>43347</v>
      </c>
      <c r="CA21" s="1"/>
      <c r="CB21" s="1"/>
      <c r="CC21" s="1"/>
      <c r="CD21" s="1"/>
      <c r="CE21" s="1"/>
      <c r="CF21" s="1"/>
    </row>
    <row r="22" spans="1:84" s="28" customFormat="1" ht="60" x14ac:dyDescent="0.25">
      <c r="A22" s="6">
        <v>20</v>
      </c>
      <c r="B22" s="1" t="s">
        <v>60</v>
      </c>
      <c r="C22" s="1" t="s">
        <v>77</v>
      </c>
      <c r="D22" s="1" t="s">
        <v>156</v>
      </c>
      <c r="E22" s="1" t="s">
        <v>1062</v>
      </c>
      <c r="F22" s="1" t="s">
        <v>58</v>
      </c>
      <c r="G22" s="1" t="s">
        <v>158</v>
      </c>
      <c r="H22" s="1"/>
      <c r="I22" s="1" t="s">
        <v>41</v>
      </c>
      <c r="J22" s="1" t="s">
        <v>36</v>
      </c>
      <c r="K22" s="1" t="s">
        <v>35</v>
      </c>
      <c r="L22" s="8">
        <v>5</v>
      </c>
      <c r="M22" s="8">
        <v>5</v>
      </c>
      <c r="N22" s="8">
        <v>0</v>
      </c>
      <c r="O22" s="8">
        <v>0.22</v>
      </c>
      <c r="P22" s="1" t="s">
        <v>81</v>
      </c>
      <c r="Q22" s="1" t="s">
        <v>161</v>
      </c>
      <c r="R22" s="1"/>
      <c r="S22" s="1" t="s">
        <v>1500</v>
      </c>
      <c r="T22" s="1" t="s">
        <v>33</v>
      </c>
      <c r="U22" s="1" t="s">
        <v>33</v>
      </c>
      <c r="V22" s="1" t="s">
        <v>33</v>
      </c>
      <c r="W22" s="1" t="s">
        <v>33</v>
      </c>
      <c r="X22" s="1" t="s">
        <v>33</v>
      </c>
      <c r="Y22" s="37" t="s">
        <v>74</v>
      </c>
      <c r="Z22" s="13" t="s">
        <v>44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7" t="s">
        <v>159</v>
      </c>
      <c r="AM22" s="1">
        <v>41568</v>
      </c>
      <c r="AN22" s="1" t="s">
        <v>37</v>
      </c>
      <c r="AO22" s="1" t="s">
        <v>73</v>
      </c>
      <c r="AP22" s="37" t="s">
        <v>73</v>
      </c>
      <c r="AQ22" s="6">
        <v>2013</v>
      </c>
      <c r="AR22" s="6">
        <v>1</v>
      </c>
      <c r="AS22" s="1">
        <f t="shared" si="1"/>
        <v>42633</v>
      </c>
      <c r="AT22" s="1">
        <f t="shared" ref="AT22:AT33" si="3">AM22+DATE(0,5,0)</f>
        <v>41689</v>
      </c>
      <c r="AU22" s="6">
        <f>AT22-AV22</f>
        <v>-1469</v>
      </c>
      <c r="AV22" s="1">
        <v>43158</v>
      </c>
      <c r="AW22" s="8" t="s">
        <v>160</v>
      </c>
      <c r="AX22" s="1" t="s">
        <v>50</v>
      </c>
      <c r="AY22" s="1" t="s">
        <v>82</v>
      </c>
      <c r="AZ22" s="8" t="s">
        <v>121</v>
      </c>
      <c r="BA22" s="1"/>
      <c r="BB22" s="13" t="s">
        <v>71</v>
      </c>
      <c r="BC22" s="1"/>
      <c r="BD22" s="1"/>
      <c r="BE22" s="1"/>
      <c r="BF22" s="1"/>
      <c r="BG22" s="1"/>
      <c r="BH22" s="65">
        <v>550</v>
      </c>
      <c r="BI22" s="65">
        <v>550</v>
      </c>
      <c r="BJ22" s="65">
        <v>550</v>
      </c>
      <c r="BK22" s="15" t="s">
        <v>1056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 t="s">
        <v>1078</v>
      </c>
      <c r="BX22" s="1"/>
      <c r="BY22" s="1"/>
      <c r="BZ22" s="1">
        <v>43158</v>
      </c>
      <c r="CA22" s="1"/>
      <c r="CB22" s="1"/>
      <c r="CC22" s="1"/>
      <c r="CD22" s="1"/>
      <c r="CE22" s="1"/>
      <c r="CF22" s="1"/>
    </row>
    <row r="23" spans="1:84" s="28" customFormat="1" ht="60" x14ac:dyDescent="0.25">
      <c r="A23" s="6">
        <v>21</v>
      </c>
      <c r="B23" s="1" t="s">
        <v>60</v>
      </c>
      <c r="C23" s="1" t="s">
        <v>77</v>
      </c>
      <c r="D23" s="1" t="s">
        <v>156</v>
      </c>
      <c r="E23" s="1" t="s">
        <v>1062</v>
      </c>
      <c r="F23" s="1" t="s">
        <v>58</v>
      </c>
      <c r="G23" s="1" t="s">
        <v>162</v>
      </c>
      <c r="H23" s="1"/>
      <c r="I23" s="1" t="s">
        <v>41</v>
      </c>
      <c r="J23" s="1" t="s">
        <v>36</v>
      </c>
      <c r="K23" s="1" t="s">
        <v>35</v>
      </c>
      <c r="L23" s="8">
        <v>5</v>
      </c>
      <c r="M23" s="8">
        <v>5</v>
      </c>
      <c r="N23" s="8">
        <v>0</v>
      </c>
      <c r="O23" s="8">
        <v>0.22</v>
      </c>
      <c r="P23" s="1" t="s">
        <v>81</v>
      </c>
      <c r="Q23" s="1" t="s">
        <v>161</v>
      </c>
      <c r="R23" s="1"/>
      <c r="S23" s="1" t="s">
        <v>1501</v>
      </c>
      <c r="T23" s="1" t="s">
        <v>33</v>
      </c>
      <c r="U23" s="1" t="s">
        <v>33</v>
      </c>
      <c r="V23" s="1" t="s">
        <v>33</v>
      </c>
      <c r="W23" s="1" t="s">
        <v>33</v>
      </c>
      <c r="X23" s="1" t="s">
        <v>33</v>
      </c>
      <c r="Y23" s="37" t="s">
        <v>74</v>
      </c>
      <c r="Z23" s="13" t="s">
        <v>44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7" t="s">
        <v>163</v>
      </c>
      <c r="AM23" s="1">
        <v>41568</v>
      </c>
      <c r="AN23" s="1" t="s">
        <v>37</v>
      </c>
      <c r="AO23" s="1" t="s">
        <v>73</v>
      </c>
      <c r="AP23" s="37" t="s">
        <v>73</v>
      </c>
      <c r="AQ23" s="6">
        <v>2013</v>
      </c>
      <c r="AR23" s="6">
        <v>1</v>
      </c>
      <c r="AS23" s="1">
        <f t="shared" si="1"/>
        <v>42633</v>
      </c>
      <c r="AT23" s="1">
        <f t="shared" si="3"/>
        <v>41689</v>
      </c>
      <c r="AU23" s="6">
        <f>AT23-AV23</f>
        <v>-1469</v>
      </c>
      <c r="AV23" s="1">
        <v>43158</v>
      </c>
      <c r="AW23" s="8" t="s">
        <v>164</v>
      </c>
      <c r="AX23" s="1" t="s">
        <v>50</v>
      </c>
      <c r="AY23" s="1" t="s">
        <v>82</v>
      </c>
      <c r="AZ23" s="8" t="s">
        <v>121</v>
      </c>
      <c r="BA23" s="1"/>
      <c r="BB23" s="13" t="s">
        <v>71</v>
      </c>
      <c r="BC23" s="1"/>
      <c r="BD23" s="1"/>
      <c r="BE23" s="1"/>
      <c r="BF23" s="1"/>
      <c r="BG23" s="1"/>
      <c r="BH23" s="65">
        <v>550</v>
      </c>
      <c r="BI23" s="65">
        <v>550</v>
      </c>
      <c r="BJ23" s="65">
        <v>550</v>
      </c>
      <c r="BK23" s="15" t="s">
        <v>1056</v>
      </c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 t="s">
        <v>1078</v>
      </c>
      <c r="BX23" s="1"/>
      <c r="BY23" s="1"/>
      <c r="BZ23" s="1">
        <v>43158</v>
      </c>
      <c r="CA23" s="1"/>
      <c r="CB23" s="1"/>
      <c r="CC23" s="1"/>
      <c r="CD23" s="1"/>
      <c r="CE23" s="1"/>
      <c r="CF23" s="1"/>
    </row>
    <row r="24" spans="1:84" ht="48" x14ac:dyDescent="0.25">
      <c r="A24" s="6">
        <v>22</v>
      </c>
      <c r="B24" s="2" t="s">
        <v>60</v>
      </c>
      <c r="C24" s="2" t="s">
        <v>77</v>
      </c>
      <c r="D24" s="2" t="s">
        <v>156</v>
      </c>
      <c r="E24" s="2" t="s">
        <v>1062</v>
      </c>
      <c r="F24" s="2" t="s">
        <v>84</v>
      </c>
      <c r="G24" s="2" t="s">
        <v>165</v>
      </c>
      <c r="H24" s="2"/>
      <c r="I24" s="2" t="s">
        <v>41</v>
      </c>
      <c r="J24" s="2" t="s">
        <v>36</v>
      </c>
      <c r="K24" s="2" t="s">
        <v>35</v>
      </c>
      <c r="L24" s="9">
        <v>5</v>
      </c>
      <c r="M24" s="9">
        <v>5</v>
      </c>
      <c r="N24" s="9">
        <v>0</v>
      </c>
      <c r="O24" s="9">
        <v>0.22</v>
      </c>
      <c r="P24" s="2" t="s">
        <v>81</v>
      </c>
      <c r="Q24" s="2" t="s">
        <v>168</v>
      </c>
      <c r="R24" s="2"/>
      <c r="S24" s="2"/>
      <c r="T24" s="2" t="s">
        <v>33</v>
      </c>
      <c r="U24" s="2" t="s">
        <v>33</v>
      </c>
      <c r="V24" s="2" t="s">
        <v>33</v>
      </c>
      <c r="W24" s="2" t="s">
        <v>33</v>
      </c>
      <c r="X24" s="2" t="s">
        <v>33</v>
      </c>
      <c r="Y24" s="35" t="s">
        <v>74</v>
      </c>
      <c r="Z24" s="14" t="s">
        <v>44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5" t="s">
        <v>166</v>
      </c>
      <c r="AM24" s="2">
        <v>42607</v>
      </c>
      <c r="AN24" s="2" t="s">
        <v>37</v>
      </c>
      <c r="AO24" s="2" t="s">
        <v>73</v>
      </c>
      <c r="AP24" s="2" t="s">
        <v>74</v>
      </c>
      <c r="AQ24" s="10">
        <v>2016</v>
      </c>
      <c r="AR24" s="10">
        <v>4</v>
      </c>
      <c r="AS24" s="2">
        <f t="shared" si="1"/>
        <v>43672</v>
      </c>
      <c r="AT24" s="87">
        <f t="shared" si="3"/>
        <v>42728</v>
      </c>
      <c r="AU24" s="10">
        <f t="shared" ca="1" si="0"/>
        <v>-648</v>
      </c>
      <c r="AV24" s="2"/>
      <c r="AW24" s="9" t="s">
        <v>167</v>
      </c>
      <c r="AX24" s="2" t="s">
        <v>50</v>
      </c>
      <c r="AY24" s="2" t="s">
        <v>82</v>
      </c>
      <c r="AZ24" s="9" t="s">
        <v>121</v>
      </c>
      <c r="BA24" s="2"/>
      <c r="BB24" s="14" t="s">
        <v>71</v>
      </c>
      <c r="BC24" s="2"/>
      <c r="BD24" s="2"/>
      <c r="BE24" s="2"/>
      <c r="BF24" s="2"/>
      <c r="BG24" s="2"/>
      <c r="BH24" s="66">
        <v>8531.11</v>
      </c>
      <c r="BI24" s="66">
        <v>0</v>
      </c>
      <c r="BJ24" s="66"/>
      <c r="BK24" s="16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28" customFormat="1" ht="48" x14ac:dyDescent="0.25">
      <c r="A25" s="6">
        <v>23</v>
      </c>
      <c r="B25" s="1" t="s">
        <v>60</v>
      </c>
      <c r="C25" s="1" t="s">
        <v>77</v>
      </c>
      <c r="D25" s="1" t="s">
        <v>156</v>
      </c>
      <c r="E25" s="1" t="s">
        <v>1062</v>
      </c>
      <c r="F25" s="1" t="s">
        <v>149</v>
      </c>
      <c r="G25" s="1" t="s">
        <v>432</v>
      </c>
      <c r="H25" s="1"/>
      <c r="I25" s="1" t="s">
        <v>41</v>
      </c>
      <c r="J25" s="1" t="s">
        <v>36</v>
      </c>
      <c r="K25" s="1" t="s">
        <v>35</v>
      </c>
      <c r="L25" s="8">
        <v>5</v>
      </c>
      <c r="M25" s="8">
        <v>5</v>
      </c>
      <c r="N25" s="8">
        <v>0</v>
      </c>
      <c r="O25" s="8">
        <v>0.22</v>
      </c>
      <c r="P25" s="1" t="s">
        <v>81</v>
      </c>
      <c r="Q25" s="1" t="s">
        <v>170</v>
      </c>
      <c r="R25" s="1"/>
      <c r="S25" s="1" t="s">
        <v>1502</v>
      </c>
      <c r="T25" s="1" t="s">
        <v>33</v>
      </c>
      <c r="U25" s="1" t="s">
        <v>33</v>
      </c>
      <c r="V25" s="1" t="s">
        <v>33</v>
      </c>
      <c r="W25" s="1" t="s">
        <v>33</v>
      </c>
      <c r="X25" s="1" t="s">
        <v>33</v>
      </c>
      <c r="Y25" s="37" t="s">
        <v>74</v>
      </c>
      <c r="Z25" s="13" t="s">
        <v>44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7" t="s">
        <v>172</v>
      </c>
      <c r="AM25" s="1">
        <v>42607</v>
      </c>
      <c r="AN25" s="1" t="s">
        <v>37</v>
      </c>
      <c r="AO25" s="1" t="s">
        <v>73</v>
      </c>
      <c r="AP25" s="37" t="s">
        <v>73</v>
      </c>
      <c r="AQ25" s="6">
        <v>2016</v>
      </c>
      <c r="AR25" s="8">
        <v>1</v>
      </c>
      <c r="AS25" s="1">
        <f t="shared" si="1"/>
        <v>43672</v>
      </c>
      <c r="AT25" s="1">
        <f t="shared" si="3"/>
        <v>42728</v>
      </c>
      <c r="AU25" s="6">
        <f t="shared" ref="AU25:AU32" si="4">AT25-AV25</f>
        <v>-29</v>
      </c>
      <c r="AV25" s="1">
        <v>42757</v>
      </c>
      <c r="AW25" s="8" t="s">
        <v>169</v>
      </c>
      <c r="AX25" s="1" t="s">
        <v>50</v>
      </c>
      <c r="AY25" s="1" t="s">
        <v>82</v>
      </c>
      <c r="AZ25" s="8" t="s">
        <v>121</v>
      </c>
      <c r="BA25" s="1"/>
      <c r="BB25" s="13" t="s">
        <v>71</v>
      </c>
      <c r="BC25" s="1"/>
      <c r="BD25" s="1"/>
      <c r="BE25" s="1"/>
      <c r="BF25" s="1"/>
      <c r="BG25" s="1"/>
      <c r="BH25" s="65">
        <v>8531.11</v>
      </c>
      <c r="BI25" s="65">
        <v>0</v>
      </c>
      <c r="BJ25" s="65">
        <v>8531.11</v>
      </c>
      <c r="BK25" s="1">
        <v>42885</v>
      </c>
      <c r="BL25" s="1"/>
      <c r="BM25" s="1"/>
      <c r="BN25" s="1"/>
      <c r="BO25" s="1"/>
      <c r="BP25" s="1"/>
      <c r="BQ25" s="1"/>
      <c r="BR25" s="1"/>
      <c r="BS25" s="1"/>
      <c r="BT25" s="1" t="s">
        <v>352</v>
      </c>
      <c r="BU25" s="1"/>
      <c r="BV25" s="1" t="s">
        <v>358</v>
      </c>
      <c r="BW25" s="1"/>
      <c r="BX25" s="1"/>
      <c r="BY25" s="1"/>
      <c r="BZ25" s="1">
        <v>43028</v>
      </c>
      <c r="CA25" s="1"/>
      <c r="CB25" s="1"/>
      <c r="CC25" s="1"/>
      <c r="CD25" s="1"/>
      <c r="CE25" s="1"/>
      <c r="CF25" s="1"/>
    </row>
    <row r="26" spans="1:84" s="28" customFormat="1" ht="48" x14ac:dyDescent="0.25">
      <c r="A26" s="6">
        <v>24</v>
      </c>
      <c r="B26" s="1" t="s">
        <v>60</v>
      </c>
      <c r="C26" s="1" t="s">
        <v>77</v>
      </c>
      <c r="D26" s="1" t="s">
        <v>156</v>
      </c>
      <c r="E26" s="1" t="s">
        <v>1062</v>
      </c>
      <c r="F26" s="1" t="s">
        <v>157</v>
      </c>
      <c r="G26" s="1" t="s">
        <v>171</v>
      </c>
      <c r="H26" s="1"/>
      <c r="I26" s="1" t="s">
        <v>41</v>
      </c>
      <c r="J26" s="1" t="s">
        <v>36</v>
      </c>
      <c r="K26" s="1" t="s">
        <v>35</v>
      </c>
      <c r="L26" s="8">
        <v>7.5</v>
      </c>
      <c r="M26" s="8">
        <v>7.5</v>
      </c>
      <c r="N26" s="8">
        <v>0</v>
      </c>
      <c r="O26" s="8">
        <v>0.22</v>
      </c>
      <c r="P26" s="1" t="s">
        <v>81</v>
      </c>
      <c r="Q26" s="1" t="s">
        <v>175</v>
      </c>
      <c r="R26" s="1"/>
      <c r="S26" s="1" t="s">
        <v>1503</v>
      </c>
      <c r="T26" s="1" t="s">
        <v>33</v>
      </c>
      <c r="U26" s="1" t="s">
        <v>33</v>
      </c>
      <c r="V26" s="1" t="s">
        <v>33</v>
      </c>
      <c r="W26" s="1" t="s">
        <v>33</v>
      </c>
      <c r="X26" s="1" t="s">
        <v>33</v>
      </c>
      <c r="Y26" s="37" t="s">
        <v>74</v>
      </c>
      <c r="Z26" s="13" t="s">
        <v>44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7" t="s">
        <v>173</v>
      </c>
      <c r="AM26" s="1">
        <v>42607</v>
      </c>
      <c r="AN26" s="1" t="s">
        <v>37</v>
      </c>
      <c r="AO26" s="1" t="s">
        <v>73</v>
      </c>
      <c r="AP26" s="37" t="s">
        <v>73</v>
      </c>
      <c r="AQ26" s="6">
        <v>2016</v>
      </c>
      <c r="AR26" s="8">
        <v>1</v>
      </c>
      <c r="AS26" s="1">
        <f t="shared" si="1"/>
        <v>43672</v>
      </c>
      <c r="AT26" s="1">
        <f t="shared" si="3"/>
        <v>42728</v>
      </c>
      <c r="AU26" s="6">
        <f t="shared" si="4"/>
        <v>-29</v>
      </c>
      <c r="AV26" s="1">
        <v>42757</v>
      </c>
      <c r="AW26" s="8" t="s">
        <v>174</v>
      </c>
      <c r="AX26" s="1" t="s">
        <v>50</v>
      </c>
      <c r="AY26" s="1" t="s">
        <v>82</v>
      </c>
      <c r="AZ26" s="8" t="s">
        <v>121</v>
      </c>
      <c r="BA26" s="1"/>
      <c r="BB26" s="13" t="s">
        <v>71</v>
      </c>
      <c r="BC26" s="1"/>
      <c r="BD26" s="1"/>
      <c r="BE26" s="1"/>
      <c r="BF26" s="1"/>
      <c r="BG26" s="1"/>
      <c r="BH26" s="65">
        <v>12796.66</v>
      </c>
      <c r="BI26" s="65">
        <v>0</v>
      </c>
      <c r="BJ26" s="65">
        <v>12796.66</v>
      </c>
      <c r="BK26" s="15" t="s">
        <v>1051</v>
      </c>
      <c r="BL26" s="1"/>
      <c r="BM26" s="1"/>
      <c r="BN26" s="1"/>
      <c r="BO26" s="1"/>
      <c r="BP26" s="1"/>
      <c r="BQ26" s="1"/>
      <c r="BR26" s="1"/>
      <c r="BS26" s="1"/>
      <c r="BT26" s="1" t="s">
        <v>352</v>
      </c>
      <c r="BU26" s="1"/>
      <c r="BV26" s="1" t="s">
        <v>358</v>
      </c>
      <c r="BW26" s="1"/>
      <c r="BX26" s="1"/>
      <c r="BY26" s="1"/>
      <c r="BZ26" s="1">
        <v>43028</v>
      </c>
      <c r="CA26" s="1"/>
      <c r="CB26" s="1"/>
      <c r="CC26" s="1"/>
      <c r="CD26" s="1"/>
      <c r="CE26" s="1"/>
      <c r="CF26" s="1"/>
    </row>
    <row r="27" spans="1:84" s="28" customFormat="1" ht="48" x14ac:dyDescent="0.25">
      <c r="A27" s="6">
        <v>25</v>
      </c>
      <c r="B27" s="1" t="s">
        <v>60</v>
      </c>
      <c r="C27" s="1" t="s">
        <v>77</v>
      </c>
      <c r="D27" s="1" t="s">
        <v>156</v>
      </c>
      <c r="E27" s="1" t="s">
        <v>1062</v>
      </c>
      <c r="F27" s="1" t="s">
        <v>149</v>
      </c>
      <c r="G27" s="1" t="s">
        <v>176</v>
      </c>
      <c r="H27" s="1"/>
      <c r="I27" s="1" t="s">
        <v>41</v>
      </c>
      <c r="J27" s="1" t="s">
        <v>36</v>
      </c>
      <c r="K27" s="1" t="s">
        <v>35</v>
      </c>
      <c r="L27" s="8">
        <v>5</v>
      </c>
      <c r="M27" s="8">
        <v>5</v>
      </c>
      <c r="N27" s="8">
        <v>0</v>
      </c>
      <c r="O27" s="8">
        <v>0.22</v>
      </c>
      <c r="P27" s="1" t="s">
        <v>81</v>
      </c>
      <c r="Q27" s="1" t="s">
        <v>175</v>
      </c>
      <c r="R27" s="1"/>
      <c r="S27" s="1" t="s">
        <v>1504</v>
      </c>
      <c r="T27" s="1" t="s">
        <v>33</v>
      </c>
      <c r="U27" s="1" t="s">
        <v>33</v>
      </c>
      <c r="V27" s="1" t="s">
        <v>33</v>
      </c>
      <c r="W27" s="1" t="s">
        <v>33</v>
      </c>
      <c r="X27" s="1" t="s">
        <v>33</v>
      </c>
      <c r="Y27" s="37" t="s">
        <v>74</v>
      </c>
      <c r="Z27" s="13" t="s">
        <v>44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7" t="s">
        <v>177</v>
      </c>
      <c r="AM27" s="1">
        <v>42607</v>
      </c>
      <c r="AN27" s="1" t="s">
        <v>37</v>
      </c>
      <c r="AO27" s="1" t="s">
        <v>73</v>
      </c>
      <c r="AP27" s="37" t="s">
        <v>73</v>
      </c>
      <c r="AQ27" s="6">
        <v>2016</v>
      </c>
      <c r="AR27" s="8">
        <v>1</v>
      </c>
      <c r="AS27" s="1">
        <f t="shared" si="1"/>
        <v>43672</v>
      </c>
      <c r="AT27" s="1">
        <f t="shared" si="3"/>
        <v>42728</v>
      </c>
      <c r="AU27" s="6">
        <f t="shared" si="4"/>
        <v>-29</v>
      </c>
      <c r="AV27" s="1">
        <v>42757</v>
      </c>
      <c r="AW27" s="8" t="s">
        <v>178</v>
      </c>
      <c r="AX27" s="1" t="s">
        <v>50</v>
      </c>
      <c r="AY27" s="1" t="s">
        <v>82</v>
      </c>
      <c r="AZ27" s="8" t="s">
        <v>121</v>
      </c>
      <c r="BA27" s="1"/>
      <c r="BB27" s="13" t="s">
        <v>71</v>
      </c>
      <c r="BC27" s="1"/>
      <c r="BD27" s="1"/>
      <c r="BE27" s="1"/>
      <c r="BF27" s="1"/>
      <c r="BG27" s="1"/>
      <c r="BH27" s="65">
        <v>8531.11</v>
      </c>
      <c r="BI27" s="65">
        <v>0</v>
      </c>
      <c r="BJ27" s="65">
        <v>8531.11</v>
      </c>
      <c r="BK27" s="15" t="s">
        <v>1051</v>
      </c>
      <c r="BL27" s="1"/>
      <c r="BM27" s="1"/>
      <c r="BN27" s="1"/>
      <c r="BO27" s="1"/>
      <c r="BP27" s="1"/>
      <c r="BQ27" s="1"/>
      <c r="BR27" s="1"/>
      <c r="BS27" s="1"/>
      <c r="BT27" s="1" t="s">
        <v>352</v>
      </c>
      <c r="BU27" s="1"/>
      <c r="BV27" s="1" t="s">
        <v>358</v>
      </c>
      <c r="BW27" s="1"/>
      <c r="BX27" s="1"/>
      <c r="BY27" s="1"/>
      <c r="BZ27" s="1">
        <v>43028</v>
      </c>
      <c r="CA27" s="1"/>
      <c r="CB27" s="1"/>
      <c r="CC27" s="1"/>
      <c r="CD27" s="1"/>
      <c r="CE27" s="1"/>
      <c r="CF27" s="1"/>
    </row>
    <row r="28" spans="1:84" s="28" customFormat="1" ht="48" x14ac:dyDescent="0.25">
      <c r="A28" s="6">
        <v>26</v>
      </c>
      <c r="B28" s="1" t="s">
        <v>60</v>
      </c>
      <c r="C28" s="1" t="s">
        <v>77</v>
      </c>
      <c r="D28" s="1" t="s">
        <v>156</v>
      </c>
      <c r="E28" s="1" t="s">
        <v>1062</v>
      </c>
      <c r="F28" s="1" t="s">
        <v>149</v>
      </c>
      <c r="G28" s="1" t="s">
        <v>180</v>
      </c>
      <c r="H28" s="1"/>
      <c r="I28" s="1" t="s">
        <v>41</v>
      </c>
      <c r="J28" s="1" t="s">
        <v>36</v>
      </c>
      <c r="K28" s="1" t="s">
        <v>35</v>
      </c>
      <c r="L28" s="8">
        <v>5</v>
      </c>
      <c r="M28" s="8">
        <v>5</v>
      </c>
      <c r="N28" s="8">
        <v>0</v>
      </c>
      <c r="O28" s="8">
        <v>0.22</v>
      </c>
      <c r="P28" s="1" t="s">
        <v>81</v>
      </c>
      <c r="Q28" s="1" t="s">
        <v>175</v>
      </c>
      <c r="R28" s="1"/>
      <c r="S28" s="1" t="s">
        <v>1505</v>
      </c>
      <c r="T28" s="1" t="s">
        <v>33</v>
      </c>
      <c r="U28" s="1" t="s">
        <v>33</v>
      </c>
      <c r="V28" s="1" t="s">
        <v>33</v>
      </c>
      <c r="W28" s="1" t="s">
        <v>33</v>
      </c>
      <c r="X28" s="1" t="s">
        <v>33</v>
      </c>
      <c r="Y28" s="37" t="s">
        <v>74</v>
      </c>
      <c r="Z28" s="13" t="s">
        <v>44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7" t="s">
        <v>181</v>
      </c>
      <c r="AM28" s="1">
        <v>42607</v>
      </c>
      <c r="AN28" s="1" t="s">
        <v>37</v>
      </c>
      <c r="AO28" s="1" t="s">
        <v>73</v>
      </c>
      <c r="AP28" s="37" t="s">
        <v>73</v>
      </c>
      <c r="AQ28" s="6">
        <v>2016</v>
      </c>
      <c r="AR28" s="8">
        <v>1</v>
      </c>
      <c r="AS28" s="1">
        <f t="shared" si="1"/>
        <v>43672</v>
      </c>
      <c r="AT28" s="1">
        <f t="shared" si="3"/>
        <v>42728</v>
      </c>
      <c r="AU28" s="6">
        <f t="shared" si="4"/>
        <v>-60</v>
      </c>
      <c r="AV28" s="1">
        <v>42788</v>
      </c>
      <c r="AW28" s="8" t="s">
        <v>179</v>
      </c>
      <c r="AX28" s="1" t="s">
        <v>50</v>
      </c>
      <c r="AY28" s="1" t="s">
        <v>82</v>
      </c>
      <c r="AZ28" s="8" t="s">
        <v>121</v>
      </c>
      <c r="BA28" s="1"/>
      <c r="BB28" s="13" t="s">
        <v>71</v>
      </c>
      <c r="BC28" s="1"/>
      <c r="BD28" s="1"/>
      <c r="BE28" s="1"/>
      <c r="BF28" s="1"/>
      <c r="BG28" s="1"/>
      <c r="BH28" s="65">
        <v>8531.11</v>
      </c>
      <c r="BI28" s="65">
        <v>0</v>
      </c>
      <c r="BJ28" s="65">
        <v>8531.11</v>
      </c>
      <c r="BK28" s="1" t="s">
        <v>1051</v>
      </c>
      <c r="BL28" s="1"/>
      <c r="BM28" s="1"/>
      <c r="BN28" s="1"/>
      <c r="BO28" s="1"/>
      <c r="BP28" s="1"/>
      <c r="BQ28" s="1"/>
      <c r="BR28" s="1"/>
      <c r="BS28" s="1"/>
      <c r="BT28" s="1" t="s">
        <v>352</v>
      </c>
      <c r="BU28" s="1"/>
      <c r="BV28" s="1" t="s">
        <v>358</v>
      </c>
      <c r="BW28" s="1"/>
      <c r="BX28" s="1"/>
      <c r="BY28" s="1"/>
      <c r="BZ28" s="1">
        <v>43028</v>
      </c>
      <c r="CA28" s="1"/>
      <c r="CB28" s="1"/>
      <c r="CC28" s="1"/>
      <c r="CD28" s="1"/>
      <c r="CE28" s="1"/>
      <c r="CF28" s="1"/>
    </row>
    <row r="29" spans="1:84" s="28" customFormat="1" ht="48" x14ac:dyDescent="0.25">
      <c r="A29" s="6">
        <v>27</v>
      </c>
      <c r="B29" s="1" t="s">
        <v>60</v>
      </c>
      <c r="C29" s="1" t="s">
        <v>126</v>
      </c>
      <c r="D29" s="1" t="s">
        <v>156</v>
      </c>
      <c r="E29" s="1" t="s">
        <v>1062</v>
      </c>
      <c r="F29" s="1" t="s">
        <v>149</v>
      </c>
      <c r="G29" s="1" t="s">
        <v>182</v>
      </c>
      <c r="H29" s="1"/>
      <c r="I29" s="1" t="s">
        <v>41</v>
      </c>
      <c r="J29" s="1" t="s">
        <v>36</v>
      </c>
      <c r="K29" s="1" t="s">
        <v>35</v>
      </c>
      <c r="L29" s="8">
        <v>5</v>
      </c>
      <c r="M29" s="8">
        <v>5</v>
      </c>
      <c r="N29" s="8">
        <v>0</v>
      </c>
      <c r="O29" s="8">
        <v>0.22</v>
      </c>
      <c r="P29" s="1" t="s">
        <v>129</v>
      </c>
      <c r="Q29" s="1" t="s">
        <v>185</v>
      </c>
      <c r="R29" s="1"/>
      <c r="S29" s="1" t="s">
        <v>1506</v>
      </c>
      <c r="T29" s="1" t="s">
        <v>33</v>
      </c>
      <c r="U29" s="1" t="s">
        <v>33</v>
      </c>
      <c r="V29" s="1" t="s">
        <v>33</v>
      </c>
      <c r="W29" s="1" t="s">
        <v>33</v>
      </c>
      <c r="X29" s="1" t="s">
        <v>33</v>
      </c>
      <c r="Y29" s="37" t="s">
        <v>74</v>
      </c>
      <c r="Z29" s="13" t="s">
        <v>44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7" t="s">
        <v>183</v>
      </c>
      <c r="AM29" s="1">
        <v>42607</v>
      </c>
      <c r="AN29" s="1" t="s">
        <v>37</v>
      </c>
      <c r="AO29" s="1" t="s">
        <v>73</v>
      </c>
      <c r="AP29" s="37" t="s">
        <v>73</v>
      </c>
      <c r="AQ29" s="6">
        <v>2016</v>
      </c>
      <c r="AR29" s="6">
        <v>1</v>
      </c>
      <c r="AS29" s="1">
        <f t="shared" si="1"/>
        <v>43672</v>
      </c>
      <c r="AT29" s="1">
        <f t="shared" si="3"/>
        <v>42728</v>
      </c>
      <c r="AU29" s="6">
        <f t="shared" si="4"/>
        <v>-293</v>
      </c>
      <c r="AV29" s="1">
        <v>43021</v>
      </c>
      <c r="AW29" s="8" t="s">
        <v>184</v>
      </c>
      <c r="AX29" s="1" t="s">
        <v>50</v>
      </c>
      <c r="AY29" s="1" t="s">
        <v>82</v>
      </c>
      <c r="AZ29" s="8" t="s">
        <v>121</v>
      </c>
      <c r="BA29" s="1"/>
      <c r="BB29" s="13" t="s">
        <v>71</v>
      </c>
      <c r="BC29" s="1"/>
      <c r="BD29" s="1"/>
      <c r="BE29" s="1"/>
      <c r="BF29" s="1"/>
      <c r="BG29" s="1"/>
      <c r="BH29" s="65">
        <v>8531.11</v>
      </c>
      <c r="BI29" s="65"/>
      <c r="BJ29" s="65">
        <v>8531.11</v>
      </c>
      <c r="BK29" s="37" t="s">
        <v>887</v>
      </c>
      <c r="BL29" s="1"/>
      <c r="BM29" s="1"/>
      <c r="BN29" s="1"/>
      <c r="BO29" s="1"/>
      <c r="BP29" s="1"/>
      <c r="BQ29" s="1"/>
      <c r="BR29" s="1"/>
      <c r="BS29" s="1"/>
      <c r="BT29" s="1" t="s">
        <v>888</v>
      </c>
      <c r="BU29" s="1" t="s">
        <v>889</v>
      </c>
      <c r="BV29" s="1">
        <v>43021</v>
      </c>
      <c r="BW29" s="1"/>
      <c r="BX29" s="1">
        <v>43021</v>
      </c>
      <c r="BY29" s="1">
        <v>43021</v>
      </c>
      <c r="BZ29" s="1">
        <v>43028</v>
      </c>
      <c r="CA29" s="1"/>
      <c r="CB29" s="1"/>
      <c r="CC29" s="1">
        <v>42868</v>
      </c>
      <c r="CD29" s="1" t="s">
        <v>564</v>
      </c>
      <c r="CE29" s="1" t="s">
        <v>667</v>
      </c>
      <c r="CF29" s="1">
        <v>42885</v>
      </c>
    </row>
    <row r="30" spans="1:84" s="28" customFormat="1" ht="48" x14ac:dyDescent="0.25">
      <c r="A30" s="6">
        <v>28</v>
      </c>
      <c r="B30" s="1" t="s">
        <v>60</v>
      </c>
      <c r="C30" s="1" t="s">
        <v>126</v>
      </c>
      <c r="D30" s="1" t="s">
        <v>156</v>
      </c>
      <c r="E30" s="1" t="s">
        <v>1062</v>
      </c>
      <c r="F30" s="1" t="s">
        <v>149</v>
      </c>
      <c r="G30" s="1" t="s">
        <v>186</v>
      </c>
      <c r="H30" s="1"/>
      <c r="I30" s="1" t="s">
        <v>41</v>
      </c>
      <c r="J30" s="1" t="s">
        <v>36</v>
      </c>
      <c r="K30" s="1" t="s">
        <v>35</v>
      </c>
      <c r="L30" s="8">
        <v>5</v>
      </c>
      <c r="M30" s="8">
        <v>5</v>
      </c>
      <c r="N30" s="8">
        <v>0</v>
      </c>
      <c r="O30" s="8">
        <v>0.22</v>
      </c>
      <c r="P30" s="1" t="s">
        <v>129</v>
      </c>
      <c r="Q30" s="1" t="s">
        <v>185</v>
      </c>
      <c r="R30" s="1"/>
      <c r="S30" s="1" t="s">
        <v>1507</v>
      </c>
      <c r="T30" s="1" t="s">
        <v>33</v>
      </c>
      <c r="U30" s="1" t="s">
        <v>33</v>
      </c>
      <c r="V30" s="1" t="s">
        <v>33</v>
      </c>
      <c r="W30" s="1" t="s">
        <v>33</v>
      </c>
      <c r="X30" s="1" t="s">
        <v>33</v>
      </c>
      <c r="Y30" s="37" t="s">
        <v>74</v>
      </c>
      <c r="Z30" s="13" t="s">
        <v>44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7" t="s">
        <v>188</v>
      </c>
      <c r="AM30" s="1">
        <v>42607</v>
      </c>
      <c r="AN30" s="1" t="s">
        <v>37</v>
      </c>
      <c r="AO30" s="1" t="s">
        <v>73</v>
      </c>
      <c r="AP30" s="37" t="s">
        <v>73</v>
      </c>
      <c r="AQ30" s="6">
        <v>2016</v>
      </c>
      <c r="AR30" s="6">
        <v>1</v>
      </c>
      <c r="AS30" s="1">
        <f t="shared" si="1"/>
        <v>43672</v>
      </c>
      <c r="AT30" s="1">
        <f t="shared" si="3"/>
        <v>42728</v>
      </c>
      <c r="AU30" s="6">
        <f t="shared" si="4"/>
        <v>-293</v>
      </c>
      <c r="AV30" s="1">
        <v>43021</v>
      </c>
      <c r="AW30" s="8" t="s">
        <v>189</v>
      </c>
      <c r="AX30" s="1" t="s">
        <v>50</v>
      </c>
      <c r="AY30" s="1" t="s">
        <v>82</v>
      </c>
      <c r="AZ30" s="8" t="s">
        <v>121</v>
      </c>
      <c r="BA30" s="1"/>
      <c r="BB30" s="13" t="s">
        <v>71</v>
      </c>
      <c r="BC30" s="1"/>
      <c r="BD30" s="1"/>
      <c r="BE30" s="1"/>
      <c r="BF30" s="1"/>
      <c r="BG30" s="1"/>
      <c r="BH30" s="65">
        <v>8531.11</v>
      </c>
      <c r="BI30" s="65"/>
      <c r="BJ30" s="65">
        <v>8531.11</v>
      </c>
      <c r="BK30" s="37" t="s">
        <v>887</v>
      </c>
      <c r="BL30" s="1"/>
      <c r="BM30" s="1"/>
      <c r="BN30" s="1"/>
      <c r="BO30" s="1"/>
      <c r="BP30" s="1"/>
      <c r="BQ30" s="1"/>
      <c r="BR30" s="1"/>
      <c r="BS30" s="1"/>
      <c r="BT30" s="1" t="s">
        <v>888</v>
      </c>
      <c r="BU30" s="1" t="s">
        <v>889</v>
      </c>
      <c r="BV30" s="1">
        <v>43021</v>
      </c>
      <c r="BW30" s="1"/>
      <c r="BX30" s="1">
        <v>43021</v>
      </c>
      <c r="BY30" s="1">
        <v>43021</v>
      </c>
      <c r="BZ30" s="1">
        <v>43028</v>
      </c>
      <c r="CA30" s="1"/>
      <c r="CB30" s="1"/>
      <c r="CC30" s="1">
        <v>42868</v>
      </c>
      <c r="CD30" s="1" t="s">
        <v>564</v>
      </c>
      <c r="CE30" s="1" t="s">
        <v>667</v>
      </c>
      <c r="CF30" s="1">
        <v>42885</v>
      </c>
    </row>
    <row r="31" spans="1:84" s="28" customFormat="1" ht="48" x14ac:dyDescent="0.25">
      <c r="A31" s="6">
        <v>29</v>
      </c>
      <c r="B31" s="1" t="s">
        <v>60</v>
      </c>
      <c r="C31" s="1" t="s">
        <v>127</v>
      </c>
      <c r="D31" s="1" t="s">
        <v>156</v>
      </c>
      <c r="E31" s="1" t="s">
        <v>1062</v>
      </c>
      <c r="F31" s="1" t="s">
        <v>149</v>
      </c>
      <c r="G31" s="1" t="s">
        <v>886</v>
      </c>
      <c r="H31" s="1"/>
      <c r="I31" s="1" t="s">
        <v>41</v>
      </c>
      <c r="J31" s="1" t="s">
        <v>36</v>
      </c>
      <c r="K31" s="1" t="s">
        <v>35</v>
      </c>
      <c r="L31" s="8">
        <v>5</v>
      </c>
      <c r="M31" s="8">
        <v>5</v>
      </c>
      <c r="N31" s="8">
        <v>0</v>
      </c>
      <c r="O31" s="8">
        <v>0.22</v>
      </c>
      <c r="P31" s="1" t="s">
        <v>130</v>
      </c>
      <c r="Q31" s="1" t="s">
        <v>185</v>
      </c>
      <c r="R31" s="1"/>
      <c r="S31" s="1" t="s">
        <v>1508</v>
      </c>
      <c r="T31" s="1" t="s">
        <v>33</v>
      </c>
      <c r="U31" s="1" t="s">
        <v>33</v>
      </c>
      <c r="V31" s="1" t="s">
        <v>33</v>
      </c>
      <c r="W31" s="1" t="s">
        <v>33</v>
      </c>
      <c r="X31" s="1" t="s">
        <v>33</v>
      </c>
      <c r="Y31" s="37" t="s">
        <v>74</v>
      </c>
      <c r="Z31" s="13" t="s">
        <v>44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7" t="s">
        <v>190</v>
      </c>
      <c r="AM31" s="1">
        <v>42607</v>
      </c>
      <c r="AN31" s="1" t="s">
        <v>37</v>
      </c>
      <c r="AO31" s="1" t="s">
        <v>73</v>
      </c>
      <c r="AP31" s="37" t="s">
        <v>73</v>
      </c>
      <c r="AQ31" s="6">
        <v>2016</v>
      </c>
      <c r="AR31" s="6">
        <v>1</v>
      </c>
      <c r="AS31" s="1">
        <f t="shared" si="1"/>
        <v>43672</v>
      </c>
      <c r="AT31" s="1">
        <f t="shared" si="3"/>
        <v>42728</v>
      </c>
      <c r="AU31" s="6">
        <f t="shared" si="4"/>
        <v>-293</v>
      </c>
      <c r="AV31" s="1">
        <v>43021</v>
      </c>
      <c r="AW31" s="8" t="s">
        <v>192</v>
      </c>
      <c r="AX31" s="1" t="s">
        <v>50</v>
      </c>
      <c r="AY31" s="1" t="s">
        <v>82</v>
      </c>
      <c r="AZ31" s="8" t="s">
        <v>121</v>
      </c>
      <c r="BA31" s="1"/>
      <c r="BB31" s="13" t="s">
        <v>71</v>
      </c>
      <c r="BC31" s="1"/>
      <c r="BD31" s="1"/>
      <c r="BE31" s="1"/>
      <c r="BF31" s="1"/>
      <c r="BG31" s="1"/>
      <c r="BH31" s="65">
        <v>8531.11</v>
      </c>
      <c r="BI31" s="65"/>
      <c r="BJ31" s="65">
        <v>8531.11</v>
      </c>
      <c r="BK31" s="37" t="s">
        <v>887</v>
      </c>
      <c r="BL31" s="1"/>
      <c r="BM31" s="1"/>
      <c r="BN31" s="1"/>
      <c r="BO31" s="1"/>
      <c r="BP31" s="1"/>
      <c r="BQ31" s="1"/>
      <c r="BR31" s="1"/>
      <c r="BS31" s="1"/>
      <c r="BT31" s="1" t="s">
        <v>888</v>
      </c>
      <c r="BU31" s="1" t="s">
        <v>889</v>
      </c>
      <c r="BV31" s="1">
        <v>43021</v>
      </c>
      <c r="BW31" s="1"/>
      <c r="BX31" s="1">
        <v>43021</v>
      </c>
      <c r="BY31" s="1">
        <v>43021</v>
      </c>
      <c r="BZ31" s="1">
        <v>43028</v>
      </c>
      <c r="CA31" s="1"/>
      <c r="CB31" s="1"/>
      <c r="CC31" s="1">
        <v>42868</v>
      </c>
      <c r="CD31" s="1" t="s">
        <v>564</v>
      </c>
      <c r="CE31" s="1" t="s">
        <v>667</v>
      </c>
      <c r="CF31" s="1">
        <v>42885</v>
      </c>
    </row>
    <row r="32" spans="1:84" s="28" customFormat="1" ht="36" x14ac:dyDescent="0.25">
      <c r="A32" s="6">
        <v>30</v>
      </c>
      <c r="B32" s="1" t="s">
        <v>60</v>
      </c>
      <c r="C32" s="1" t="s">
        <v>127</v>
      </c>
      <c r="D32" s="1" t="s">
        <v>156</v>
      </c>
      <c r="E32" s="1" t="s">
        <v>1062</v>
      </c>
      <c r="F32" s="1" t="s">
        <v>149</v>
      </c>
      <c r="G32" s="1" t="s">
        <v>187</v>
      </c>
      <c r="H32" s="1"/>
      <c r="I32" s="1" t="s">
        <v>41</v>
      </c>
      <c r="J32" s="1" t="s">
        <v>36</v>
      </c>
      <c r="K32" s="1" t="s">
        <v>35</v>
      </c>
      <c r="L32" s="8">
        <v>5</v>
      </c>
      <c r="M32" s="8">
        <v>5</v>
      </c>
      <c r="N32" s="8">
        <v>0</v>
      </c>
      <c r="O32" s="8">
        <v>0.22</v>
      </c>
      <c r="P32" s="1" t="s">
        <v>130</v>
      </c>
      <c r="Q32" s="1" t="s">
        <v>185</v>
      </c>
      <c r="R32" s="1"/>
      <c r="S32" s="1" t="s">
        <v>1509</v>
      </c>
      <c r="T32" s="1" t="s">
        <v>33</v>
      </c>
      <c r="U32" s="1" t="s">
        <v>33</v>
      </c>
      <c r="V32" s="1" t="s">
        <v>33</v>
      </c>
      <c r="W32" s="1" t="s">
        <v>33</v>
      </c>
      <c r="X32" s="1" t="s">
        <v>33</v>
      </c>
      <c r="Y32" s="37" t="s">
        <v>74</v>
      </c>
      <c r="Z32" s="13" t="s">
        <v>44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37" t="s">
        <v>191</v>
      </c>
      <c r="AM32" s="1">
        <v>42607</v>
      </c>
      <c r="AN32" s="1" t="s">
        <v>37</v>
      </c>
      <c r="AO32" s="1" t="s">
        <v>73</v>
      </c>
      <c r="AP32" s="37" t="s">
        <v>73</v>
      </c>
      <c r="AQ32" s="6">
        <v>2016</v>
      </c>
      <c r="AR32" s="6">
        <v>1</v>
      </c>
      <c r="AS32" s="1">
        <f t="shared" si="1"/>
        <v>43672</v>
      </c>
      <c r="AT32" s="1">
        <f t="shared" si="3"/>
        <v>42728</v>
      </c>
      <c r="AU32" s="6">
        <f t="shared" si="4"/>
        <v>-293</v>
      </c>
      <c r="AV32" s="1">
        <v>43021</v>
      </c>
      <c r="AW32" s="8" t="s">
        <v>193</v>
      </c>
      <c r="AX32" s="1" t="s">
        <v>50</v>
      </c>
      <c r="AY32" s="1" t="s">
        <v>82</v>
      </c>
      <c r="AZ32" s="8" t="s">
        <v>121</v>
      </c>
      <c r="BA32" s="1"/>
      <c r="BB32" s="13" t="s">
        <v>71</v>
      </c>
      <c r="BC32" s="1"/>
      <c r="BD32" s="1"/>
      <c r="BE32" s="1"/>
      <c r="BF32" s="1"/>
      <c r="BG32" s="1"/>
      <c r="BH32" s="65">
        <v>8531.11</v>
      </c>
      <c r="BI32" s="65"/>
      <c r="BJ32" s="65">
        <v>8531.11</v>
      </c>
      <c r="BK32" s="37" t="s">
        <v>887</v>
      </c>
      <c r="BL32" s="1"/>
      <c r="BM32" s="1"/>
      <c r="BN32" s="1"/>
      <c r="BO32" s="1"/>
      <c r="BP32" s="1"/>
      <c r="BQ32" s="1"/>
      <c r="BR32" s="1"/>
      <c r="BS32" s="1"/>
      <c r="BT32" s="1" t="s">
        <v>888</v>
      </c>
      <c r="BU32" s="1" t="s">
        <v>889</v>
      </c>
      <c r="BV32" s="1">
        <v>43021</v>
      </c>
      <c r="BW32" s="1"/>
      <c r="BX32" s="1">
        <v>43021</v>
      </c>
      <c r="BY32" s="1">
        <v>43021</v>
      </c>
      <c r="BZ32" s="1">
        <v>43028</v>
      </c>
      <c r="CA32" s="1"/>
      <c r="CB32" s="1"/>
      <c r="CC32" s="1">
        <v>42868</v>
      </c>
      <c r="CD32" s="1" t="s">
        <v>564</v>
      </c>
      <c r="CE32" s="1" t="s">
        <v>667</v>
      </c>
      <c r="CF32" s="1">
        <v>42885</v>
      </c>
    </row>
    <row r="33" spans="1:84" ht="48" x14ac:dyDescent="0.25">
      <c r="A33" s="6">
        <v>31</v>
      </c>
      <c r="B33" s="2" t="s">
        <v>60</v>
      </c>
      <c r="C33" s="2" t="s">
        <v>63</v>
      </c>
      <c r="D33" s="2" t="s">
        <v>194</v>
      </c>
      <c r="E33" s="2" t="s">
        <v>1062</v>
      </c>
      <c r="F33" s="2" t="s">
        <v>84</v>
      </c>
      <c r="G33" s="2" t="s">
        <v>195</v>
      </c>
      <c r="H33" s="2"/>
      <c r="I33" s="2" t="s">
        <v>41</v>
      </c>
      <c r="J33" s="2" t="s">
        <v>36</v>
      </c>
      <c r="K33" s="2" t="s">
        <v>39</v>
      </c>
      <c r="L33" s="9">
        <v>10</v>
      </c>
      <c r="M33" s="9">
        <v>10</v>
      </c>
      <c r="N33" s="9">
        <v>0</v>
      </c>
      <c r="O33" s="9">
        <v>0.22</v>
      </c>
      <c r="P33" s="2" t="s">
        <v>66</v>
      </c>
      <c r="Q33" s="2" t="s">
        <v>198</v>
      </c>
      <c r="R33" s="2"/>
      <c r="S33" s="2"/>
      <c r="T33" s="2" t="s">
        <v>33</v>
      </c>
      <c r="U33" s="2" t="s">
        <v>33</v>
      </c>
      <c r="V33" s="2" t="s">
        <v>33</v>
      </c>
      <c r="W33" s="2" t="s">
        <v>33</v>
      </c>
      <c r="X33" s="2" t="s">
        <v>33</v>
      </c>
      <c r="Y33" s="35" t="s">
        <v>74</v>
      </c>
      <c r="Z33" s="14" t="s">
        <v>44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5" t="s">
        <v>196</v>
      </c>
      <c r="AM33" s="2">
        <v>41750</v>
      </c>
      <c r="AN33" s="2" t="s">
        <v>37</v>
      </c>
      <c r="AO33" s="2" t="s">
        <v>73</v>
      </c>
      <c r="AP33" s="2" t="s">
        <v>74</v>
      </c>
      <c r="AQ33" s="10">
        <v>2014</v>
      </c>
      <c r="AR33" s="10">
        <v>4</v>
      </c>
      <c r="AS33" s="87">
        <f t="shared" si="1"/>
        <v>42815</v>
      </c>
      <c r="AT33" s="87">
        <f t="shared" si="3"/>
        <v>41871</v>
      </c>
      <c r="AU33" s="10">
        <f t="shared" ca="1" si="0"/>
        <v>-1505</v>
      </c>
      <c r="AV33" s="2"/>
      <c r="AW33" s="9" t="s">
        <v>197</v>
      </c>
      <c r="AX33" s="2" t="s">
        <v>50</v>
      </c>
      <c r="AY33" s="2" t="s">
        <v>82</v>
      </c>
      <c r="AZ33" s="9" t="s">
        <v>121</v>
      </c>
      <c r="BA33" s="2"/>
      <c r="BB33" s="14" t="s">
        <v>71</v>
      </c>
      <c r="BC33" s="2"/>
      <c r="BD33" s="2"/>
      <c r="BE33" s="2"/>
      <c r="BF33" s="2"/>
      <c r="BG33" s="2"/>
      <c r="BH33" s="66">
        <v>550</v>
      </c>
      <c r="BI33" s="66">
        <v>0</v>
      </c>
      <c r="BJ33" s="66"/>
      <c r="BK33" s="16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72" x14ac:dyDescent="0.25">
      <c r="A34" s="6">
        <v>32</v>
      </c>
      <c r="B34" s="2" t="s">
        <v>60</v>
      </c>
      <c r="C34" s="2" t="s">
        <v>63</v>
      </c>
      <c r="D34" s="2" t="s">
        <v>446</v>
      </c>
      <c r="E34" s="2" t="s">
        <v>1062</v>
      </c>
      <c r="F34" s="2" t="s">
        <v>58</v>
      </c>
      <c r="G34" s="2" t="s">
        <v>199</v>
      </c>
      <c r="H34" s="2"/>
      <c r="I34" s="2" t="s">
        <v>41</v>
      </c>
      <c r="J34" s="2" t="s">
        <v>36</v>
      </c>
      <c r="K34" s="2" t="s">
        <v>35</v>
      </c>
      <c r="L34" s="9">
        <v>5</v>
      </c>
      <c r="M34" s="9">
        <v>5</v>
      </c>
      <c r="N34" s="9">
        <v>0</v>
      </c>
      <c r="O34" s="9">
        <v>0.22</v>
      </c>
      <c r="P34" s="2" t="s">
        <v>66</v>
      </c>
      <c r="Q34" s="2" t="s">
        <v>202</v>
      </c>
      <c r="R34" s="2"/>
      <c r="S34" s="2"/>
      <c r="T34" s="2" t="s">
        <v>33</v>
      </c>
      <c r="U34" s="2" t="s">
        <v>33</v>
      </c>
      <c r="V34" s="2" t="s">
        <v>33</v>
      </c>
      <c r="W34" s="2" t="s">
        <v>33</v>
      </c>
      <c r="X34" s="2" t="s">
        <v>33</v>
      </c>
      <c r="Y34" s="35" t="s">
        <v>74</v>
      </c>
      <c r="Z34" s="14" t="s">
        <v>44</v>
      </c>
      <c r="AA34" s="1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35" t="s">
        <v>200</v>
      </c>
      <c r="AM34" s="2">
        <v>41631</v>
      </c>
      <c r="AN34" s="2" t="s">
        <v>37</v>
      </c>
      <c r="AO34" s="2" t="s">
        <v>73</v>
      </c>
      <c r="AP34" s="2" t="s">
        <v>74</v>
      </c>
      <c r="AQ34" s="10">
        <v>2014</v>
      </c>
      <c r="AR34" s="10">
        <v>4</v>
      </c>
      <c r="AS34" s="87">
        <f t="shared" si="1"/>
        <v>42696</v>
      </c>
      <c r="AT34" s="87">
        <v>43100</v>
      </c>
      <c r="AU34" s="10">
        <f t="shared" ca="1" si="0"/>
        <v>-276</v>
      </c>
      <c r="AV34" s="2"/>
      <c r="AW34" s="9" t="s">
        <v>201</v>
      </c>
      <c r="AX34" s="2" t="s">
        <v>50</v>
      </c>
      <c r="AY34" s="2" t="s">
        <v>82</v>
      </c>
      <c r="AZ34" s="9" t="s">
        <v>121</v>
      </c>
      <c r="BA34" s="2" t="s">
        <v>552</v>
      </c>
      <c r="BB34" s="14" t="s">
        <v>71</v>
      </c>
      <c r="BC34" s="9">
        <v>1</v>
      </c>
      <c r="BD34" s="2" t="s">
        <v>42</v>
      </c>
      <c r="BE34" s="2"/>
      <c r="BF34" s="2"/>
      <c r="BG34" s="2"/>
      <c r="BH34" s="66">
        <v>550</v>
      </c>
      <c r="BI34" s="66">
        <v>0</v>
      </c>
      <c r="BJ34" s="66"/>
      <c r="BK34" s="16"/>
      <c r="BL34" s="2"/>
      <c r="BM34" s="2"/>
      <c r="BN34" s="2"/>
      <c r="BO34" s="2"/>
      <c r="BP34" s="2"/>
      <c r="BQ34" s="2"/>
      <c r="BR34" s="2"/>
      <c r="BS34" s="2" t="s">
        <v>510</v>
      </c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28" customFormat="1" ht="72" x14ac:dyDescent="0.25">
      <c r="A35" s="6">
        <v>33</v>
      </c>
      <c r="B35" s="1" t="s">
        <v>60</v>
      </c>
      <c r="C35" s="1" t="s">
        <v>63</v>
      </c>
      <c r="D35" s="1" t="s">
        <v>203</v>
      </c>
      <c r="E35" s="1" t="s">
        <v>1062</v>
      </c>
      <c r="F35" s="1" t="s">
        <v>799</v>
      </c>
      <c r="G35" s="1" t="s">
        <v>1378</v>
      </c>
      <c r="H35" s="1" t="s">
        <v>1422</v>
      </c>
      <c r="I35" s="1" t="s">
        <v>41</v>
      </c>
      <c r="J35" s="1" t="s">
        <v>36</v>
      </c>
      <c r="K35" s="1" t="s">
        <v>35</v>
      </c>
      <c r="L35" s="8">
        <v>5</v>
      </c>
      <c r="M35" s="8">
        <v>5</v>
      </c>
      <c r="N35" s="8">
        <v>0</v>
      </c>
      <c r="O35" s="8">
        <v>0.22</v>
      </c>
      <c r="P35" s="1" t="s">
        <v>66</v>
      </c>
      <c r="Q35" s="1" t="s">
        <v>1380</v>
      </c>
      <c r="R35" s="6">
        <v>2018</v>
      </c>
      <c r="S35" s="1" t="s">
        <v>1379</v>
      </c>
      <c r="T35" s="1" t="s">
        <v>33</v>
      </c>
      <c r="U35" s="1" t="s">
        <v>33</v>
      </c>
      <c r="V35" s="1" t="s">
        <v>33</v>
      </c>
      <c r="W35" s="1" t="s">
        <v>33</v>
      </c>
      <c r="X35" s="1" t="s">
        <v>33</v>
      </c>
      <c r="Y35" s="37" t="s">
        <v>74</v>
      </c>
      <c r="Z35" s="13" t="s">
        <v>44</v>
      </c>
      <c r="AA35" s="1" t="s">
        <v>1111</v>
      </c>
      <c r="AB35" s="1" t="s">
        <v>33</v>
      </c>
      <c r="AC35" s="1" t="s">
        <v>33</v>
      </c>
      <c r="AD35" s="1" t="s">
        <v>33</v>
      </c>
      <c r="AE35" s="1" t="s">
        <v>33</v>
      </c>
      <c r="AF35" s="1" t="s">
        <v>33</v>
      </c>
      <c r="AG35" s="1"/>
      <c r="AH35" s="1"/>
      <c r="AI35" s="1"/>
      <c r="AJ35" s="1"/>
      <c r="AK35" s="1"/>
      <c r="AL35" s="37" t="s">
        <v>204</v>
      </c>
      <c r="AM35" s="1">
        <v>41948</v>
      </c>
      <c r="AN35" s="1" t="s">
        <v>37</v>
      </c>
      <c r="AO35" s="1" t="s">
        <v>73</v>
      </c>
      <c r="AP35" s="37" t="s">
        <v>73</v>
      </c>
      <c r="AQ35" s="6">
        <v>2018</v>
      </c>
      <c r="AR35" s="6">
        <v>1</v>
      </c>
      <c r="AS35" s="1">
        <v>43465</v>
      </c>
      <c r="AT35" s="1">
        <v>43465</v>
      </c>
      <c r="AU35" s="6">
        <f>AT35-AV35</f>
        <v>145</v>
      </c>
      <c r="AV35" s="1">
        <v>43320</v>
      </c>
      <c r="AW35" s="8" t="s">
        <v>1434</v>
      </c>
      <c r="AX35" s="1" t="s">
        <v>50</v>
      </c>
      <c r="AY35" s="1" t="s">
        <v>82</v>
      </c>
      <c r="AZ35" s="8" t="s">
        <v>121</v>
      </c>
      <c r="BA35" s="1" t="s">
        <v>1147</v>
      </c>
      <c r="BB35" s="13" t="s">
        <v>71</v>
      </c>
      <c r="BC35" s="8">
        <v>1</v>
      </c>
      <c r="BD35" s="37" t="s">
        <v>42</v>
      </c>
      <c r="BE35" s="1"/>
      <c r="BF35" s="1"/>
      <c r="BG35" s="1"/>
      <c r="BH35" s="65">
        <v>550</v>
      </c>
      <c r="BI35" s="65">
        <v>0</v>
      </c>
      <c r="BJ35" s="65">
        <v>634</v>
      </c>
      <c r="BK35" s="72" t="s">
        <v>1176</v>
      </c>
      <c r="BL35" s="1"/>
      <c r="BM35" s="1"/>
      <c r="BN35" s="1"/>
      <c r="BO35" s="1"/>
      <c r="BP35" s="1"/>
      <c r="BQ35" s="1"/>
      <c r="BR35" s="1"/>
      <c r="BS35" s="37" t="s">
        <v>942</v>
      </c>
      <c r="BT35" s="28" t="s">
        <v>1423</v>
      </c>
      <c r="BU35" s="1" t="s">
        <v>1424</v>
      </c>
      <c r="BV35" s="1">
        <v>43320</v>
      </c>
      <c r="BW35" s="1" t="s">
        <v>33</v>
      </c>
      <c r="BX35" s="1">
        <v>43320</v>
      </c>
      <c r="BY35" s="1">
        <v>43320</v>
      </c>
      <c r="BZ35" s="1">
        <v>43347</v>
      </c>
      <c r="CA35" s="1"/>
      <c r="CB35" s="1"/>
      <c r="CC35" s="1"/>
      <c r="CD35" s="1"/>
      <c r="CE35" s="1"/>
      <c r="CF35" s="1"/>
    </row>
    <row r="36" spans="1:84" ht="36" x14ac:dyDescent="0.25">
      <c r="A36" s="6">
        <v>34</v>
      </c>
      <c r="B36" s="2" t="s">
        <v>60</v>
      </c>
      <c r="C36" s="2" t="s">
        <v>63</v>
      </c>
      <c r="D36" s="2" t="s">
        <v>205</v>
      </c>
      <c r="E36" s="2" t="s">
        <v>1062</v>
      </c>
      <c r="F36" s="2" t="s">
        <v>58</v>
      </c>
      <c r="G36" s="2" t="s">
        <v>206</v>
      </c>
      <c r="H36" s="2"/>
      <c r="I36" s="2" t="s">
        <v>41</v>
      </c>
      <c r="J36" s="2" t="s">
        <v>36</v>
      </c>
      <c r="K36" s="2" t="s">
        <v>35</v>
      </c>
      <c r="L36" s="9">
        <v>5</v>
      </c>
      <c r="M36" s="9">
        <v>5</v>
      </c>
      <c r="N36" s="9">
        <v>0</v>
      </c>
      <c r="O36" s="9">
        <v>0.4</v>
      </c>
      <c r="P36" s="2" t="s">
        <v>66</v>
      </c>
      <c r="Q36" s="2" t="s">
        <v>208</v>
      </c>
      <c r="R36" s="2"/>
      <c r="S36" s="2"/>
      <c r="T36" s="2" t="s">
        <v>33</v>
      </c>
      <c r="U36" s="2" t="s">
        <v>33</v>
      </c>
      <c r="V36" s="2" t="s">
        <v>33</v>
      </c>
      <c r="W36" s="2" t="s">
        <v>33</v>
      </c>
      <c r="X36" s="2" t="s">
        <v>33</v>
      </c>
      <c r="Y36" s="35" t="s">
        <v>74</v>
      </c>
      <c r="Z36" s="14" t="s">
        <v>44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56">
        <v>44</v>
      </c>
      <c r="AM36" s="2">
        <v>41183</v>
      </c>
      <c r="AN36" s="2" t="s">
        <v>37</v>
      </c>
      <c r="AO36" s="2" t="s">
        <v>73</v>
      </c>
      <c r="AP36" s="2" t="s">
        <v>74</v>
      </c>
      <c r="AQ36" s="10">
        <v>2012</v>
      </c>
      <c r="AR36" s="10">
        <v>4</v>
      </c>
      <c r="AS36" s="87">
        <f t="shared" si="1"/>
        <v>42248</v>
      </c>
      <c r="AT36" s="87">
        <f>AM36+DATE(0,5,0)</f>
        <v>41304</v>
      </c>
      <c r="AU36" s="10">
        <f t="shared" ca="1" si="0"/>
        <v>-2072</v>
      </c>
      <c r="AV36" s="2"/>
      <c r="AW36" s="9" t="s">
        <v>207</v>
      </c>
      <c r="AX36" s="2" t="s">
        <v>50</v>
      </c>
      <c r="AY36" s="2" t="s">
        <v>82</v>
      </c>
      <c r="AZ36" s="9" t="s">
        <v>121</v>
      </c>
      <c r="BA36" s="2"/>
      <c r="BB36" s="14" t="s">
        <v>72</v>
      </c>
      <c r="BC36" s="2"/>
      <c r="BD36" s="2"/>
      <c r="BE36" s="2"/>
      <c r="BF36" s="2"/>
      <c r="BG36" s="2"/>
      <c r="BH36" s="66">
        <v>550</v>
      </c>
      <c r="BI36" s="66">
        <v>0</v>
      </c>
      <c r="BJ36" s="66"/>
      <c r="BK36" s="16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6" x14ac:dyDescent="0.25">
      <c r="A37" s="6">
        <v>35</v>
      </c>
      <c r="B37" s="2" t="s">
        <v>60</v>
      </c>
      <c r="C37" s="2" t="s">
        <v>63</v>
      </c>
      <c r="D37" s="2" t="s">
        <v>209</v>
      </c>
      <c r="E37" s="2" t="s">
        <v>1062</v>
      </c>
      <c r="F37" s="2" t="s">
        <v>84</v>
      </c>
      <c r="G37" s="2" t="s">
        <v>210</v>
      </c>
      <c r="H37" s="2"/>
      <c r="I37" s="2" t="s">
        <v>41</v>
      </c>
      <c r="J37" s="2" t="s">
        <v>36</v>
      </c>
      <c r="K37" s="2" t="s">
        <v>35</v>
      </c>
      <c r="L37" s="9">
        <v>10</v>
      </c>
      <c r="M37" s="9">
        <v>10</v>
      </c>
      <c r="N37" s="9">
        <v>0</v>
      </c>
      <c r="O37" s="9">
        <v>0.4</v>
      </c>
      <c r="P37" s="2" t="s">
        <v>66</v>
      </c>
      <c r="Q37" s="2" t="s">
        <v>213</v>
      </c>
      <c r="R37" s="2"/>
      <c r="S37" s="2"/>
      <c r="T37" s="2" t="s">
        <v>33</v>
      </c>
      <c r="U37" s="2" t="s">
        <v>33</v>
      </c>
      <c r="V37" s="2" t="s">
        <v>33</v>
      </c>
      <c r="W37" s="2" t="s">
        <v>33</v>
      </c>
      <c r="X37" s="2" t="s">
        <v>33</v>
      </c>
      <c r="Y37" s="35" t="s">
        <v>74</v>
      </c>
      <c r="Z37" s="14" t="s">
        <v>44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35" t="s">
        <v>211</v>
      </c>
      <c r="AM37" s="2">
        <v>41491</v>
      </c>
      <c r="AN37" s="2" t="s">
        <v>128</v>
      </c>
      <c r="AO37" s="2" t="s">
        <v>73</v>
      </c>
      <c r="AP37" s="2" t="s">
        <v>74</v>
      </c>
      <c r="AQ37" s="10">
        <v>2013</v>
      </c>
      <c r="AR37" s="10">
        <v>4</v>
      </c>
      <c r="AS37" s="87">
        <f t="shared" si="1"/>
        <v>42556</v>
      </c>
      <c r="AT37" s="87">
        <f>AM37+DATE(0,7,0)</f>
        <v>41673</v>
      </c>
      <c r="AU37" s="10">
        <f t="shared" ca="1" si="0"/>
        <v>-1703</v>
      </c>
      <c r="AV37" s="2"/>
      <c r="AW37" s="9" t="s">
        <v>212</v>
      </c>
      <c r="AX37" s="2" t="s">
        <v>50</v>
      </c>
      <c r="AY37" s="2" t="s">
        <v>82</v>
      </c>
      <c r="AZ37" s="9" t="s">
        <v>121</v>
      </c>
      <c r="BA37" s="2"/>
      <c r="BB37" s="14" t="s">
        <v>71</v>
      </c>
      <c r="BC37" s="2"/>
      <c r="BD37" s="2"/>
      <c r="BE37" s="2"/>
      <c r="BF37" s="2"/>
      <c r="BG37" s="2"/>
      <c r="BH37" s="66">
        <v>550</v>
      </c>
      <c r="BI37" s="66">
        <v>550</v>
      </c>
      <c r="BJ37" s="66">
        <v>550</v>
      </c>
      <c r="BK37" s="16" t="s">
        <v>1055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6" x14ac:dyDescent="0.25">
      <c r="A38" s="6">
        <v>36</v>
      </c>
      <c r="B38" s="2" t="s">
        <v>60</v>
      </c>
      <c r="C38" s="2" t="s">
        <v>63</v>
      </c>
      <c r="D38" s="2" t="s">
        <v>214</v>
      </c>
      <c r="E38" s="2" t="s">
        <v>1062</v>
      </c>
      <c r="F38" s="2" t="s">
        <v>84</v>
      </c>
      <c r="G38" s="2" t="s">
        <v>215</v>
      </c>
      <c r="H38" s="2"/>
      <c r="I38" s="2" t="s">
        <v>41</v>
      </c>
      <c r="J38" s="2" t="s">
        <v>36</v>
      </c>
      <c r="K38" s="2" t="s">
        <v>35</v>
      </c>
      <c r="L38" s="9">
        <v>10</v>
      </c>
      <c r="M38" s="9">
        <v>10</v>
      </c>
      <c r="N38" s="9">
        <v>0</v>
      </c>
      <c r="O38" s="9">
        <v>0.4</v>
      </c>
      <c r="P38" s="2" t="s">
        <v>66</v>
      </c>
      <c r="Q38" s="2" t="s">
        <v>218</v>
      </c>
      <c r="R38" s="2"/>
      <c r="S38" s="2"/>
      <c r="T38" s="2" t="s">
        <v>33</v>
      </c>
      <c r="U38" s="2" t="s">
        <v>33</v>
      </c>
      <c r="V38" s="2" t="s">
        <v>33</v>
      </c>
      <c r="W38" s="2" t="s">
        <v>33</v>
      </c>
      <c r="X38" s="2" t="s">
        <v>33</v>
      </c>
      <c r="Y38" s="35" t="s">
        <v>74</v>
      </c>
      <c r="Z38" s="14" t="s">
        <v>44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35" t="s">
        <v>216</v>
      </c>
      <c r="AM38" s="2">
        <v>41912</v>
      </c>
      <c r="AN38" s="2" t="s">
        <v>37</v>
      </c>
      <c r="AO38" s="2" t="s">
        <v>73</v>
      </c>
      <c r="AP38" s="2" t="s">
        <v>74</v>
      </c>
      <c r="AQ38" s="10">
        <v>2014</v>
      </c>
      <c r="AR38" s="10">
        <v>4</v>
      </c>
      <c r="AS38" s="87">
        <f t="shared" si="1"/>
        <v>42977</v>
      </c>
      <c r="AT38" s="87">
        <f>AM38+DATE(0,5,0)</f>
        <v>42033</v>
      </c>
      <c r="AU38" s="10">
        <f t="shared" ca="1" si="0"/>
        <v>-1343</v>
      </c>
      <c r="AV38" s="2"/>
      <c r="AW38" s="9" t="s">
        <v>217</v>
      </c>
      <c r="AX38" s="2" t="s">
        <v>50</v>
      </c>
      <c r="AY38" s="2" t="s">
        <v>82</v>
      </c>
      <c r="AZ38" s="9" t="s">
        <v>121</v>
      </c>
      <c r="BA38" s="2"/>
      <c r="BB38" s="14" t="s">
        <v>72</v>
      </c>
      <c r="BC38" s="2"/>
      <c r="BD38" s="2"/>
      <c r="BE38" s="2"/>
      <c r="BF38" s="2"/>
      <c r="BG38" s="2"/>
      <c r="BH38" s="66">
        <v>550</v>
      </c>
      <c r="BI38" s="66">
        <v>550</v>
      </c>
      <c r="BJ38" s="66"/>
      <c r="BK38" s="16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36" x14ac:dyDescent="0.25">
      <c r="A39" s="6">
        <v>37</v>
      </c>
      <c r="B39" s="2" t="s">
        <v>60</v>
      </c>
      <c r="C39" s="2" t="s">
        <v>126</v>
      </c>
      <c r="D39" s="2" t="s">
        <v>219</v>
      </c>
      <c r="E39" s="2" t="s">
        <v>1062</v>
      </c>
      <c r="F39" s="2" t="s">
        <v>84</v>
      </c>
      <c r="G39" s="2" t="s">
        <v>220</v>
      </c>
      <c r="H39" s="2"/>
      <c r="I39" s="2" t="s">
        <v>41</v>
      </c>
      <c r="J39" s="2" t="s">
        <v>36</v>
      </c>
      <c r="K39" s="2" t="s">
        <v>35</v>
      </c>
      <c r="L39" s="9">
        <v>5</v>
      </c>
      <c r="M39" s="9">
        <v>5</v>
      </c>
      <c r="N39" s="9">
        <v>0</v>
      </c>
      <c r="O39" s="9">
        <v>0.22</v>
      </c>
      <c r="P39" s="2" t="s">
        <v>129</v>
      </c>
      <c r="Q39" s="2" t="s">
        <v>222</v>
      </c>
      <c r="R39" s="2"/>
      <c r="S39" s="2"/>
      <c r="T39" s="2" t="s">
        <v>33</v>
      </c>
      <c r="U39" s="2" t="s">
        <v>33</v>
      </c>
      <c r="V39" s="2" t="s">
        <v>33</v>
      </c>
      <c r="W39" s="2" t="s">
        <v>33</v>
      </c>
      <c r="X39" s="2" t="s">
        <v>33</v>
      </c>
      <c r="Y39" s="35" t="s">
        <v>74</v>
      </c>
      <c r="Z39" s="14" t="s">
        <v>44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56">
        <v>6</v>
      </c>
      <c r="AM39" s="2">
        <v>41054</v>
      </c>
      <c r="AN39" s="2" t="s">
        <v>128</v>
      </c>
      <c r="AO39" s="2" t="s">
        <v>73</v>
      </c>
      <c r="AP39" s="2" t="s">
        <v>74</v>
      </c>
      <c r="AQ39" s="10">
        <v>2012</v>
      </c>
      <c r="AR39" s="10">
        <v>4</v>
      </c>
      <c r="AS39" s="87">
        <f>AM39+DATE(3,0,0)</f>
        <v>42119</v>
      </c>
      <c r="AT39" s="87">
        <f>AM39+DATE(0,7,0)</f>
        <v>41236</v>
      </c>
      <c r="AU39" s="10">
        <f t="shared" ca="1" si="0"/>
        <v>-2140</v>
      </c>
      <c r="AV39" s="2"/>
      <c r="AW39" s="9" t="s">
        <v>221</v>
      </c>
      <c r="AX39" s="2" t="s">
        <v>50</v>
      </c>
      <c r="AY39" s="2" t="s">
        <v>82</v>
      </c>
      <c r="AZ39" s="9" t="s">
        <v>121</v>
      </c>
      <c r="BA39" s="2"/>
      <c r="BB39" s="14" t="s">
        <v>72</v>
      </c>
      <c r="BC39" s="2"/>
      <c r="BD39" s="2"/>
      <c r="BE39" s="2"/>
      <c r="BF39" s="2"/>
      <c r="BG39" s="2"/>
      <c r="BH39" s="66">
        <v>550</v>
      </c>
      <c r="BI39" s="66">
        <v>0</v>
      </c>
      <c r="BJ39" s="66"/>
      <c r="BK39" s="16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36" x14ac:dyDescent="0.25">
      <c r="A40" s="6">
        <v>38</v>
      </c>
      <c r="B40" s="2" t="s">
        <v>60</v>
      </c>
      <c r="C40" s="2" t="s">
        <v>77</v>
      </c>
      <c r="D40" s="2" t="s">
        <v>223</v>
      </c>
      <c r="E40" s="2" t="s">
        <v>1062</v>
      </c>
      <c r="F40" s="2" t="s">
        <v>58</v>
      </c>
      <c r="G40" s="2" t="s">
        <v>224</v>
      </c>
      <c r="H40" s="2"/>
      <c r="I40" s="2" t="s">
        <v>41</v>
      </c>
      <c r="J40" s="2" t="s">
        <v>36</v>
      </c>
      <c r="K40" s="2" t="s">
        <v>35</v>
      </c>
      <c r="L40" s="9">
        <v>15</v>
      </c>
      <c r="M40" s="9">
        <v>15</v>
      </c>
      <c r="N40" s="9">
        <v>0</v>
      </c>
      <c r="O40" s="9">
        <v>0.4</v>
      </c>
      <c r="P40" s="2" t="s">
        <v>81</v>
      </c>
      <c r="Q40" s="2" t="s">
        <v>225</v>
      </c>
      <c r="R40" s="2"/>
      <c r="S40" s="2"/>
      <c r="T40" s="2" t="s">
        <v>33</v>
      </c>
      <c r="U40" s="2" t="s">
        <v>33</v>
      </c>
      <c r="V40" s="2" t="s">
        <v>33</v>
      </c>
      <c r="W40" s="2" t="s">
        <v>33</v>
      </c>
      <c r="X40" s="2" t="s">
        <v>33</v>
      </c>
      <c r="Y40" s="35" t="s">
        <v>74</v>
      </c>
      <c r="Z40" s="14" t="s">
        <v>44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6">
        <v>92</v>
      </c>
      <c r="AM40" s="2">
        <v>41267</v>
      </c>
      <c r="AN40" s="2" t="s">
        <v>128</v>
      </c>
      <c r="AO40" s="2" t="s">
        <v>73</v>
      </c>
      <c r="AP40" s="2" t="s">
        <v>74</v>
      </c>
      <c r="AQ40" s="10">
        <v>2013</v>
      </c>
      <c r="AR40" s="10">
        <v>4</v>
      </c>
      <c r="AS40" s="87">
        <f t="shared" si="1"/>
        <v>42332</v>
      </c>
      <c r="AT40" s="87">
        <f>AM40+DATE(0,7,0)</f>
        <v>41449</v>
      </c>
      <c r="AU40" s="10">
        <f t="shared" ca="1" si="0"/>
        <v>-1927</v>
      </c>
      <c r="AV40" s="2"/>
      <c r="AW40" s="9" t="s">
        <v>229</v>
      </c>
      <c r="AX40" s="2" t="s">
        <v>50</v>
      </c>
      <c r="AY40" s="2" t="s">
        <v>82</v>
      </c>
      <c r="AZ40" s="9" t="s">
        <v>121</v>
      </c>
      <c r="BA40" s="9" t="s">
        <v>227</v>
      </c>
      <c r="BB40" s="14" t="s">
        <v>71</v>
      </c>
      <c r="BC40" s="2"/>
      <c r="BD40" s="2" t="s">
        <v>42</v>
      </c>
      <c r="BE40" s="2"/>
      <c r="BF40" s="2"/>
      <c r="BG40" s="2"/>
      <c r="BH40" s="66">
        <v>550</v>
      </c>
      <c r="BI40" s="66">
        <v>0</v>
      </c>
      <c r="BJ40" s="66"/>
      <c r="BK40" s="16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33" customFormat="1" ht="72" x14ac:dyDescent="0.25">
      <c r="A41" s="29">
        <v>39</v>
      </c>
      <c r="B41" s="30" t="s">
        <v>60</v>
      </c>
      <c r="C41" s="30" t="s">
        <v>77</v>
      </c>
      <c r="D41" s="30" t="s">
        <v>829</v>
      </c>
      <c r="E41" s="30" t="s">
        <v>1062</v>
      </c>
      <c r="F41" s="30" t="s">
        <v>58</v>
      </c>
      <c r="G41" s="30" t="s">
        <v>226</v>
      </c>
      <c r="H41" s="30" t="s">
        <v>1566</v>
      </c>
      <c r="I41" s="30" t="s">
        <v>41</v>
      </c>
      <c r="J41" s="30" t="s">
        <v>36</v>
      </c>
      <c r="K41" s="30" t="s">
        <v>35</v>
      </c>
      <c r="L41" s="31">
        <v>5</v>
      </c>
      <c r="M41" s="31">
        <v>5</v>
      </c>
      <c r="N41" s="31">
        <v>0</v>
      </c>
      <c r="O41" s="31">
        <v>0.22</v>
      </c>
      <c r="P41" s="30" t="s">
        <v>81</v>
      </c>
      <c r="Q41" s="30" t="s">
        <v>1560</v>
      </c>
      <c r="R41" s="30"/>
      <c r="S41" s="30"/>
      <c r="T41" s="30" t="s">
        <v>33</v>
      </c>
      <c r="U41" s="30" t="s">
        <v>33</v>
      </c>
      <c r="V41" s="30" t="s">
        <v>33</v>
      </c>
      <c r="W41" s="30" t="s">
        <v>33</v>
      </c>
      <c r="X41" s="30" t="s">
        <v>33</v>
      </c>
      <c r="Y41" s="38" t="s">
        <v>74</v>
      </c>
      <c r="Z41" s="21" t="s">
        <v>44</v>
      </c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96">
        <v>7</v>
      </c>
      <c r="AM41" s="30">
        <v>41054</v>
      </c>
      <c r="AN41" s="30" t="s">
        <v>373</v>
      </c>
      <c r="AO41" s="30" t="s">
        <v>73</v>
      </c>
      <c r="AP41" s="30" t="s">
        <v>74</v>
      </c>
      <c r="AQ41" s="29">
        <v>2013</v>
      </c>
      <c r="AR41" s="29">
        <v>0</v>
      </c>
      <c r="AS41" s="30">
        <f t="shared" si="1"/>
        <v>42119</v>
      </c>
      <c r="AT41" s="30">
        <f>AM41+DATE(1,1,0)</f>
        <v>41420</v>
      </c>
      <c r="AU41" s="29"/>
      <c r="AV41" s="30"/>
      <c r="AW41" s="97" t="s">
        <v>1580</v>
      </c>
      <c r="AX41" s="30" t="s">
        <v>50</v>
      </c>
      <c r="AY41" s="30" t="s">
        <v>82</v>
      </c>
      <c r="AZ41" s="31" t="s">
        <v>121</v>
      </c>
      <c r="BA41" s="31" t="s">
        <v>1581</v>
      </c>
      <c r="BB41" s="21" t="s">
        <v>72</v>
      </c>
      <c r="BC41" s="31">
        <v>1</v>
      </c>
      <c r="BD41" s="30" t="s">
        <v>42</v>
      </c>
      <c r="BE41" s="30"/>
      <c r="BF41" s="30"/>
      <c r="BG41" s="38">
        <v>43370</v>
      </c>
      <c r="BH41" s="67">
        <v>550</v>
      </c>
      <c r="BI41" s="67">
        <v>0</v>
      </c>
      <c r="BJ41" s="67"/>
      <c r="BK41" s="32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</row>
    <row r="42" spans="1:84" s="28" customFormat="1" ht="36" x14ac:dyDescent="0.25">
      <c r="A42" s="6">
        <v>40</v>
      </c>
      <c r="B42" s="1" t="s">
        <v>60</v>
      </c>
      <c r="C42" s="1" t="s">
        <v>77</v>
      </c>
      <c r="D42" s="1" t="s">
        <v>230</v>
      </c>
      <c r="E42" s="1" t="s">
        <v>1062</v>
      </c>
      <c r="F42" s="1" t="s">
        <v>84</v>
      </c>
      <c r="G42" s="1" t="s">
        <v>231</v>
      </c>
      <c r="H42" s="1"/>
      <c r="I42" s="1" t="s">
        <v>41</v>
      </c>
      <c r="J42" s="1" t="s">
        <v>36</v>
      </c>
      <c r="K42" s="1" t="s">
        <v>35</v>
      </c>
      <c r="L42" s="8">
        <v>5</v>
      </c>
      <c r="M42" s="8">
        <v>5</v>
      </c>
      <c r="N42" s="8">
        <v>0</v>
      </c>
      <c r="O42" s="8">
        <v>0.22</v>
      </c>
      <c r="P42" s="1" t="s">
        <v>81</v>
      </c>
      <c r="Q42" s="1" t="s">
        <v>1561</v>
      </c>
      <c r="R42" s="1"/>
      <c r="S42" s="1" t="s">
        <v>1510</v>
      </c>
      <c r="T42" s="1" t="s">
        <v>33</v>
      </c>
      <c r="U42" s="1" t="s">
        <v>33</v>
      </c>
      <c r="V42" s="1" t="s">
        <v>33</v>
      </c>
      <c r="W42" s="1" t="s">
        <v>33</v>
      </c>
      <c r="X42" s="1" t="s">
        <v>33</v>
      </c>
      <c r="Y42" s="37" t="s">
        <v>74</v>
      </c>
      <c r="Z42" s="13" t="s">
        <v>44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57">
        <v>3</v>
      </c>
      <c r="AM42" s="1">
        <v>41243</v>
      </c>
      <c r="AN42" s="1" t="s">
        <v>373</v>
      </c>
      <c r="AO42" s="1" t="s">
        <v>73</v>
      </c>
      <c r="AP42" s="37" t="s">
        <v>73</v>
      </c>
      <c r="AQ42" s="6">
        <v>2013</v>
      </c>
      <c r="AR42" s="6">
        <v>1</v>
      </c>
      <c r="AS42" s="1">
        <f t="shared" si="1"/>
        <v>42308</v>
      </c>
      <c r="AT42" s="1">
        <f>AM42+DATE(1,1,0)</f>
        <v>41609</v>
      </c>
      <c r="AU42" s="6">
        <f>AT42-AV42</f>
        <v>-1263</v>
      </c>
      <c r="AV42" s="1">
        <v>42872</v>
      </c>
      <c r="AW42" s="8" t="s">
        <v>668</v>
      </c>
      <c r="AX42" s="1" t="s">
        <v>50</v>
      </c>
      <c r="AY42" s="1"/>
      <c r="AZ42" s="8" t="s">
        <v>121</v>
      </c>
      <c r="BA42" s="8" t="s">
        <v>228</v>
      </c>
      <c r="BB42" s="13" t="s">
        <v>71</v>
      </c>
      <c r="BC42" s="1"/>
      <c r="BD42" s="1" t="s">
        <v>42</v>
      </c>
      <c r="BE42" s="1"/>
      <c r="BF42" s="1"/>
      <c r="BG42" s="1"/>
      <c r="BH42" s="65">
        <v>550</v>
      </c>
      <c r="BI42" s="65">
        <v>550</v>
      </c>
      <c r="BJ42" s="65"/>
      <c r="BK42" s="15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>
        <v>42872</v>
      </c>
      <c r="BW42" s="1" t="s">
        <v>470</v>
      </c>
      <c r="BX42" s="1">
        <v>42872</v>
      </c>
      <c r="BY42" s="1"/>
      <c r="BZ42" s="1">
        <v>42885</v>
      </c>
      <c r="CA42" s="1"/>
      <c r="CB42" s="1"/>
      <c r="CC42" s="1"/>
      <c r="CD42" s="1"/>
      <c r="CE42" s="1"/>
      <c r="CF42" s="1"/>
    </row>
    <row r="43" spans="1:84" ht="36" x14ac:dyDescent="0.25">
      <c r="A43" s="6">
        <v>41</v>
      </c>
      <c r="B43" s="2" t="s">
        <v>898</v>
      </c>
      <c r="C43" s="2" t="s">
        <v>117</v>
      </c>
      <c r="D43" s="2" t="s">
        <v>232</v>
      </c>
      <c r="E43" s="2" t="s">
        <v>1062</v>
      </c>
      <c r="F43" s="2" t="s">
        <v>84</v>
      </c>
      <c r="G43" s="2" t="s">
        <v>233</v>
      </c>
      <c r="H43" s="2"/>
      <c r="I43" s="2" t="s">
        <v>41</v>
      </c>
      <c r="J43" s="2" t="s">
        <v>36</v>
      </c>
      <c r="K43" s="2" t="s">
        <v>35</v>
      </c>
      <c r="L43" s="9">
        <v>7</v>
      </c>
      <c r="M43" s="9">
        <v>7</v>
      </c>
      <c r="N43" s="9">
        <v>0</v>
      </c>
      <c r="O43" s="9">
        <v>0.22</v>
      </c>
      <c r="P43" s="2" t="s">
        <v>124</v>
      </c>
      <c r="Q43" s="2" t="s">
        <v>236</v>
      </c>
      <c r="R43" s="2"/>
      <c r="S43" s="2"/>
      <c r="T43" s="2" t="s">
        <v>33</v>
      </c>
      <c r="U43" s="2" t="s">
        <v>33</v>
      </c>
      <c r="V43" s="2" t="s">
        <v>33</v>
      </c>
      <c r="W43" s="2" t="s">
        <v>33</v>
      </c>
      <c r="X43" s="2" t="s">
        <v>33</v>
      </c>
      <c r="Y43" s="35" t="s">
        <v>74</v>
      </c>
      <c r="Z43" s="14" t="s">
        <v>44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56" t="s">
        <v>234</v>
      </c>
      <c r="AM43" s="2">
        <v>41043</v>
      </c>
      <c r="AN43" s="2" t="s">
        <v>128</v>
      </c>
      <c r="AO43" s="2" t="s">
        <v>73</v>
      </c>
      <c r="AP43" s="2" t="s">
        <v>74</v>
      </c>
      <c r="AQ43" s="10">
        <v>2013</v>
      </c>
      <c r="AR43" s="10">
        <v>4</v>
      </c>
      <c r="AS43" s="87">
        <f t="shared" si="1"/>
        <v>42108</v>
      </c>
      <c r="AT43" s="87">
        <f>AM43+DATE(0,7,0)</f>
        <v>41225</v>
      </c>
      <c r="AU43" s="10">
        <f t="shared" ca="1" si="0"/>
        <v>-2151</v>
      </c>
      <c r="AV43" s="2"/>
      <c r="AW43" s="9" t="s">
        <v>235</v>
      </c>
      <c r="AX43" s="2" t="s">
        <v>50</v>
      </c>
      <c r="AY43" s="2" t="s">
        <v>82</v>
      </c>
      <c r="AZ43" s="9" t="s">
        <v>121</v>
      </c>
      <c r="BA43" s="2"/>
      <c r="BB43" s="14" t="s">
        <v>72</v>
      </c>
      <c r="BC43" s="2"/>
      <c r="BD43" s="2"/>
      <c r="BE43" s="2"/>
      <c r="BF43" s="2"/>
      <c r="BG43" s="2"/>
      <c r="BH43" s="66">
        <v>550</v>
      </c>
      <c r="BI43" s="66">
        <v>550</v>
      </c>
      <c r="BJ43" s="66"/>
      <c r="BK43" s="16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36" x14ac:dyDescent="0.25">
      <c r="A44" s="6">
        <v>42</v>
      </c>
      <c r="B44" s="2" t="s">
        <v>59</v>
      </c>
      <c r="C44" s="2" t="s">
        <v>61</v>
      </c>
      <c r="D44" s="2" t="s">
        <v>237</v>
      </c>
      <c r="E44" s="2" t="s">
        <v>1062</v>
      </c>
      <c r="F44" s="2" t="s">
        <v>238</v>
      </c>
      <c r="G44" s="2" t="s">
        <v>239</v>
      </c>
      <c r="H44" s="2"/>
      <c r="I44" s="2" t="s">
        <v>41</v>
      </c>
      <c r="J44" s="2" t="s">
        <v>36</v>
      </c>
      <c r="K44" s="2" t="s">
        <v>35</v>
      </c>
      <c r="L44" s="9">
        <v>12</v>
      </c>
      <c r="M44" s="9">
        <v>12</v>
      </c>
      <c r="N44" s="9">
        <v>0</v>
      </c>
      <c r="O44" s="9">
        <v>0.4</v>
      </c>
      <c r="P44" s="2" t="s">
        <v>68</v>
      </c>
      <c r="Q44" s="2" t="s">
        <v>242</v>
      </c>
      <c r="R44" s="2"/>
      <c r="S44" s="2"/>
      <c r="T44" s="2" t="s">
        <v>33</v>
      </c>
      <c r="U44" s="2" t="s">
        <v>33</v>
      </c>
      <c r="V44" s="2" t="s">
        <v>33</v>
      </c>
      <c r="W44" s="2" t="s">
        <v>33</v>
      </c>
      <c r="X44" s="2" t="s">
        <v>33</v>
      </c>
      <c r="Y44" s="35" t="s">
        <v>74</v>
      </c>
      <c r="Z44" s="14" t="s">
        <v>44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56" t="s">
        <v>240</v>
      </c>
      <c r="AM44" s="2">
        <v>41137</v>
      </c>
      <c r="AN44" s="2" t="s">
        <v>128</v>
      </c>
      <c r="AO44" s="2" t="s">
        <v>73</v>
      </c>
      <c r="AP44" s="2" t="s">
        <v>74</v>
      </c>
      <c r="AQ44" s="10">
        <v>2013</v>
      </c>
      <c r="AR44" s="10">
        <v>4</v>
      </c>
      <c r="AS44" s="87">
        <f>AM44+DATE(2,0,0)</f>
        <v>41837</v>
      </c>
      <c r="AT44" s="87">
        <f>AM44+DATE(0,7,0)</f>
        <v>41319</v>
      </c>
      <c r="AU44" s="10">
        <f t="shared" ca="1" si="0"/>
        <v>-2057</v>
      </c>
      <c r="AV44" s="2"/>
      <c r="AW44" s="9" t="s">
        <v>241</v>
      </c>
      <c r="AX44" s="2" t="s">
        <v>50</v>
      </c>
      <c r="AY44" s="2" t="s">
        <v>82</v>
      </c>
      <c r="AZ44" s="9" t="s">
        <v>121</v>
      </c>
      <c r="BA44" s="2"/>
      <c r="BB44" s="14" t="s">
        <v>71</v>
      </c>
      <c r="BC44" s="2"/>
      <c r="BD44" s="2"/>
      <c r="BE44" s="2"/>
      <c r="BF44" s="2"/>
      <c r="BG44" s="2"/>
      <c r="BH44" s="66">
        <v>550</v>
      </c>
      <c r="BI44" s="66">
        <v>550</v>
      </c>
      <c r="BJ44" s="66"/>
      <c r="BK44" s="16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48" x14ac:dyDescent="0.25">
      <c r="A45" s="6">
        <v>43</v>
      </c>
      <c r="B45" s="2" t="s">
        <v>59</v>
      </c>
      <c r="C45" s="2" t="s">
        <v>62</v>
      </c>
      <c r="D45" s="2" t="s">
        <v>243</v>
      </c>
      <c r="E45" s="2" t="s">
        <v>1060</v>
      </c>
      <c r="F45" s="2" t="s">
        <v>244</v>
      </c>
      <c r="G45" s="2" t="s">
        <v>246</v>
      </c>
      <c r="H45" s="2"/>
      <c r="I45" s="2" t="s">
        <v>41</v>
      </c>
      <c r="J45" s="2" t="s">
        <v>36</v>
      </c>
      <c r="K45" s="2" t="s">
        <v>35</v>
      </c>
      <c r="L45" s="9">
        <v>5</v>
      </c>
      <c r="M45" s="9">
        <v>5</v>
      </c>
      <c r="N45" s="9">
        <v>0</v>
      </c>
      <c r="O45" s="9">
        <v>0.4</v>
      </c>
      <c r="P45" s="2" t="s">
        <v>67</v>
      </c>
      <c r="Q45" s="2" t="s">
        <v>249</v>
      </c>
      <c r="R45" s="2"/>
      <c r="S45" s="2"/>
      <c r="T45" s="2" t="s">
        <v>33</v>
      </c>
      <c r="U45" s="2" t="s">
        <v>33</v>
      </c>
      <c r="V45" s="2" t="s">
        <v>33</v>
      </c>
      <c r="W45" s="2" t="s">
        <v>33</v>
      </c>
      <c r="X45" s="2" t="s">
        <v>33</v>
      </c>
      <c r="Y45" s="35" t="s">
        <v>74</v>
      </c>
      <c r="Z45" s="14" t="s">
        <v>44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56" t="s">
        <v>247</v>
      </c>
      <c r="AM45" s="2">
        <v>41131</v>
      </c>
      <c r="AN45" s="2" t="s">
        <v>128</v>
      </c>
      <c r="AO45" s="2" t="s">
        <v>73</v>
      </c>
      <c r="AP45" s="2" t="s">
        <v>74</v>
      </c>
      <c r="AQ45" s="10">
        <v>2013</v>
      </c>
      <c r="AR45" s="10">
        <v>4</v>
      </c>
      <c r="AS45" s="87">
        <f>AM45+DATE(2,0,0)</f>
        <v>41831</v>
      </c>
      <c r="AT45" s="87">
        <f>AM45+DATE(0,7,0)</f>
        <v>41313</v>
      </c>
      <c r="AU45" s="10">
        <f t="shared" ca="1" si="0"/>
        <v>-2063</v>
      </c>
      <c r="AV45" s="2"/>
      <c r="AW45" s="9" t="s">
        <v>248</v>
      </c>
      <c r="AX45" s="2" t="s">
        <v>50</v>
      </c>
      <c r="AY45" s="2" t="s">
        <v>82</v>
      </c>
      <c r="AZ45" s="9" t="s">
        <v>121</v>
      </c>
      <c r="BA45" s="2"/>
      <c r="BB45" s="14" t="s">
        <v>72</v>
      </c>
      <c r="BC45" s="2"/>
      <c r="BD45" s="2"/>
      <c r="BE45" s="2"/>
      <c r="BF45" s="2"/>
      <c r="BG45" s="2"/>
      <c r="BH45" s="66">
        <v>550</v>
      </c>
      <c r="BI45" s="66">
        <v>0</v>
      </c>
      <c r="BJ45" s="66"/>
      <c r="BK45" s="16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28" customFormat="1" ht="216" x14ac:dyDescent="0.25">
      <c r="A46" s="6">
        <v>44</v>
      </c>
      <c r="B46" s="1" t="s">
        <v>59</v>
      </c>
      <c r="C46" s="1" t="s">
        <v>61</v>
      </c>
      <c r="D46" s="1" t="s">
        <v>368</v>
      </c>
      <c r="E46" s="1" t="s">
        <v>1060</v>
      </c>
      <c r="F46" s="1" t="s">
        <v>369</v>
      </c>
      <c r="G46" s="1" t="s">
        <v>370</v>
      </c>
      <c r="H46" s="1"/>
      <c r="I46" s="1" t="s">
        <v>41</v>
      </c>
      <c r="J46" s="1" t="s">
        <v>36</v>
      </c>
      <c r="K46" s="1" t="s">
        <v>39</v>
      </c>
      <c r="L46" s="8">
        <v>200</v>
      </c>
      <c r="M46" s="8">
        <v>200</v>
      </c>
      <c r="N46" s="8">
        <v>0</v>
      </c>
      <c r="O46" s="8">
        <v>0.4</v>
      </c>
      <c r="P46" s="1" t="s">
        <v>68</v>
      </c>
      <c r="Q46" s="1" t="s">
        <v>374</v>
      </c>
      <c r="R46" s="1"/>
      <c r="S46" s="1" t="s">
        <v>1511</v>
      </c>
      <c r="T46" s="1" t="s">
        <v>33</v>
      </c>
      <c r="U46" s="1" t="s">
        <v>33</v>
      </c>
      <c r="V46" s="1" t="s">
        <v>33</v>
      </c>
      <c r="W46" s="1" t="s">
        <v>33</v>
      </c>
      <c r="X46" s="1" t="s">
        <v>33</v>
      </c>
      <c r="Y46" s="37" t="s">
        <v>74</v>
      </c>
      <c r="Z46" s="13" t="s">
        <v>44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57" t="s">
        <v>371</v>
      </c>
      <c r="AM46" s="1">
        <v>41943</v>
      </c>
      <c r="AN46" s="1" t="s">
        <v>373</v>
      </c>
      <c r="AO46" s="1" t="s">
        <v>73</v>
      </c>
      <c r="AP46" s="1" t="s">
        <v>73</v>
      </c>
      <c r="AQ46" s="6">
        <v>2015</v>
      </c>
      <c r="AR46" s="6">
        <v>1</v>
      </c>
      <c r="AS46" s="1">
        <f t="shared" si="1"/>
        <v>43008</v>
      </c>
      <c r="AT46" s="1">
        <f>AM46+DATE(1,1,0)</f>
        <v>42309</v>
      </c>
      <c r="AU46" s="6">
        <f>AT46-AV46</f>
        <v>-588</v>
      </c>
      <c r="AV46" s="1">
        <v>42897</v>
      </c>
      <c r="AW46" s="8"/>
      <c r="AX46" s="1" t="s">
        <v>48</v>
      </c>
      <c r="AY46" s="1" t="s">
        <v>375</v>
      </c>
      <c r="AZ46" s="8" t="s">
        <v>121</v>
      </c>
      <c r="BA46" s="1" t="s">
        <v>372</v>
      </c>
      <c r="BB46" s="13" t="s">
        <v>71</v>
      </c>
      <c r="BC46" s="1"/>
      <c r="BD46" s="1" t="s">
        <v>42</v>
      </c>
      <c r="BE46" s="1" t="s">
        <v>42</v>
      </c>
      <c r="BF46" s="1"/>
      <c r="BG46" s="1"/>
      <c r="BH46" s="65">
        <v>23210.6</v>
      </c>
      <c r="BI46" s="65">
        <v>23210.6</v>
      </c>
      <c r="BJ46" s="65">
        <v>23210.6</v>
      </c>
      <c r="BK46" s="15" t="s">
        <v>1051</v>
      </c>
      <c r="BL46" s="1"/>
      <c r="BM46" s="1"/>
      <c r="BN46" s="1"/>
      <c r="BO46" s="1"/>
      <c r="BP46" s="1"/>
      <c r="BQ46" s="1" t="s">
        <v>376</v>
      </c>
      <c r="BR46" s="1"/>
      <c r="BS46" s="1"/>
      <c r="BT46" s="1" t="s">
        <v>507</v>
      </c>
      <c r="BU46" s="1"/>
      <c r="BV46" s="1"/>
      <c r="BW46" s="1" t="s">
        <v>526</v>
      </c>
      <c r="BX46" s="1">
        <v>42857</v>
      </c>
      <c r="BY46" s="1"/>
      <c r="BZ46" s="1">
        <v>42770</v>
      </c>
      <c r="CA46" s="1"/>
      <c r="CB46" s="1"/>
      <c r="CC46" s="1"/>
      <c r="CD46" s="1" t="s">
        <v>505</v>
      </c>
      <c r="CE46" s="1"/>
      <c r="CF46" s="1"/>
    </row>
    <row r="47" spans="1:84" s="33" customFormat="1" ht="72" x14ac:dyDescent="0.25">
      <c r="A47" s="29">
        <v>45</v>
      </c>
      <c r="B47" s="30" t="s">
        <v>60</v>
      </c>
      <c r="C47" s="30" t="s">
        <v>127</v>
      </c>
      <c r="D47" s="30" t="s">
        <v>75</v>
      </c>
      <c r="E47" s="30" t="s">
        <v>1060</v>
      </c>
      <c r="F47" s="30" t="s">
        <v>250</v>
      </c>
      <c r="G47" s="30" t="s">
        <v>251</v>
      </c>
      <c r="H47" s="30"/>
      <c r="I47" s="30" t="s">
        <v>41</v>
      </c>
      <c r="J47" s="30" t="s">
        <v>36</v>
      </c>
      <c r="K47" s="30" t="s">
        <v>35</v>
      </c>
      <c r="L47" s="31">
        <v>15</v>
      </c>
      <c r="M47" s="31">
        <v>15</v>
      </c>
      <c r="N47" s="31">
        <v>0</v>
      </c>
      <c r="O47" s="31">
        <v>0.4</v>
      </c>
      <c r="P47" s="30" t="s">
        <v>130</v>
      </c>
      <c r="Q47" s="30" t="s">
        <v>185</v>
      </c>
      <c r="R47" s="30"/>
      <c r="S47" s="30"/>
      <c r="T47" s="30" t="s">
        <v>33</v>
      </c>
      <c r="U47" s="30" t="s">
        <v>33</v>
      </c>
      <c r="V47" s="30" t="s">
        <v>33</v>
      </c>
      <c r="W47" s="30" t="s">
        <v>33</v>
      </c>
      <c r="X47" s="30" t="s">
        <v>33</v>
      </c>
      <c r="Y47" s="38" t="s">
        <v>74</v>
      </c>
      <c r="Z47" s="21" t="s">
        <v>44</v>
      </c>
      <c r="AA47" s="21" t="s">
        <v>745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 t="s">
        <v>254</v>
      </c>
      <c r="AM47" s="30">
        <v>41495</v>
      </c>
      <c r="AN47" s="30" t="s">
        <v>37</v>
      </c>
      <c r="AO47" s="30" t="s">
        <v>73</v>
      </c>
      <c r="AP47" s="30" t="s">
        <v>74</v>
      </c>
      <c r="AQ47" s="29">
        <v>2013</v>
      </c>
      <c r="AR47" s="29">
        <v>0</v>
      </c>
      <c r="AS47" s="30">
        <f t="shared" si="1"/>
        <v>42560</v>
      </c>
      <c r="AT47" s="30">
        <f>AM47+DATE(0,5,0)</f>
        <v>41616</v>
      </c>
      <c r="AU47" s="29"/>
      <c r="AV47" s="30"/>
      <c r="AW47" s="31" t="s">
        <v>267</v>
      </c>
      <c r="AX47" s="30" t="s">
        <v>50</v>
      </c>
      <c r="AY47" s="30" t="s">
        <v>82</v>
      </c>
      <c r="AZ47" s="31" t="s">
        <v>121</v>
      </c>
      <c r="BA47" s="34" t="s">
        <v>266</v>
      </c>
      <c r="BB47" s="21" t="s">
        <v>71</v>
      </c>
      <c r="BC47" s="30" t="s">
        <v>936</v>
      </c>
      <c r="BD47" s="38" t="s">
        <v>42</v>
      </c>
      <c r="BE47" s="30"/>
      <c r="BF47" s="30"/>
      <c r="BG47" s="30"/>
      <c r="BH47" s="67">
        <v>550</v>
      </c>
      <c r="BI47" s="67">
        <v>550</v>
      </c>
      <c r="BJ47" s="67"/>
      <c r="BK47" s="32"/>
      <c r="BL47" s="30"/>
      <c r="BM47" s="30"/>
      <c r="BN47" s="30"/>
      <c r="BO47" s="30"/>
      <c r="BP47" s="30"/>
      <c r="BQ47" s="30"/>
      <c r="BR47" s="30" t="s">
        <v>465</v>
      </c>
      <c r="BS47" s="30"/>
      <c r="BT47" s="30" t="s">
        <v>350</v>
      </c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33" customFormat="1" ht="72" x14ac:dyDescent="0.25">
      <c r="A48" s="29">
        <v>46</v>
      </c>
      <c r="B48" s="30" t="s">
        <v>60</v>
      </c>
      <c r="C48" s="30" t="s">
        <v>126</v>
      </c>
      <c r="D48" s="30" t="s">
        <v>75</v>
      </c>
      <c r="E48" s="30" t="s">
        <v>1060</v>
      </c>
      <c r="F48" s="30" t="s">
        <v>250</v>
      </c>
      <c r="G48" s="30" t="s">
        <v>445</v>
      </c>
      <c r="H48" s="30"/>
      <c r="I48" s="30" t="s">
        <v>41</v>
      </c>
      <c r="J48" s="30" t="s">
        <v>36</v>
      </c>
      <c r="K48" s="30" t="s">
        <v>35</v>
      </c>
      <c r="L48" s="31">
        <v>10</v>
      </c>
      <c r="M48" s="31">
        <v>10</v>
      </c>
      <c r="N48" s="31">
        <v>0</v>
      </c>
      <c r="O48" s="31">
        <v>0.22</v>
      </c>
      <c r="P48" s="30" t="s">
        <v>129</v>
      </c>
      <c r="Q48" s="30" t="s">
        <v>185</v>
      </c>
      <c r="R48" s="30"/>
      <c r="S48" s="30"/>
      <c r="T48" s="30" t="s">
        <v>33</v>
      </c>
      <c r="U48" s="30" t="s">
        <v>33</v>
      </c>
      <c r="V48" s="30" t="s">
        <v>33</v>
      </c>
      <c r="W48" s="30" t="s">
        <v>33</v>
      </c>
      <c r="X48" s="30" t="s">
        <v>33</v>
      </c>
      <c r="Y48" s="38" t="s">
        <v>74</v>
      </c>
      <c r="Z48" s="21" t="s">
        <v>44</v>
      </c>
      <c r="AA48" s="21" t="s">
        <v>745</v>
      </c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 t="s">
        <v>255</v>
      </c>
      <c r="AM48" s="30">
        <v>41393</v>
      </c>
      <c r="AN48" s="30" t="s">
        <v>37</v>
      </c>
      <c r="AO48" s="30" t="s">
        <v>73</v>
      </c>
      <c r="AP48" s="30" t="s">
        <v>74</v>
      </c>
      <c r="AQ48" s="29">
        <v>2013</v>
      </c>
      <c r="AR48" s="29">
        <v>0</v>
      </c>
      <c r="AS48" s="30">
        <f t="shared" si="1"/>
        <v>42458</v>
      </c>
      <c r="AT48" s="30">
        <f>AM48+DATE(0,5,0)</f>
        <v>41514</v>
      </c>
      <c r="AU48" s="29"/>
      <c r="AV48" s="30"/>
      <c r="AW48" s="31" t="s">
        <v>260</v>
      </c>
      <c r="AX48" s="30" t="s">
        <v>50</v>
      </c>
      <c r="AY48" s="30" t="s">
        <v>82</v>
      </c>
      <c r="AZ48" s="31" t="s">
        <v>121</v>
      </c>
      <c r="BA48" s="34"/>
      <c r="BB48" s="21" t="s">
        <v>71</v>
      </c>
      <c r="BC48" s="30" t="s">
        <v>936</v>
      </c>
      <c r="BD48" s="38" t="s">
        <v>42</v>
      </c>
      <c r="BE48" s="30"/>
      <c r="BF48" s="30"/>
      <c r="BG48" s="30"/>
      <c r="BH48" s="67">
        <v>550</v>
      </c>
      <c r="BI48" s="67">
        <v>550</v>
      </c>
      <c r="BJ48" s="67"/>
      <c r="BK48" s="32"/>
      <c r="BL48" s="30"/>
      <c r="BM48" s="30"/>
      <c r="BN48" s="30"/>
      <c r="BO48" s="30"/>
      <c r="BP48" s="30"/>
      <c r="BQ48" s="30"/>
      <c r="BR48" s="30" t="s">
        <v>464</v>
      </c>
      <c r="BS48" s="30"/>
      <c r="BT48" s="30" t="s">
        <v>350</v>
      </c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</row>
    <row r="49" spans="1:84" s="33" customFormat="1" ht="72" x14ac:dyDescent="0.25">
      <c r="A49" s="29">
        <v>47</v>
      </c>
      <c r="B49" s="30" t="s">
        <v>60</v>
      </c>
      <c r="C49" s="30" t="s">
        <v>131</v>
      </c>
      <c r="D49" s="30" t="s">
        <v>75</v>
      </c>
      <c r="E49" s="30" t="s">
        <v>1060</v>
      </c>
      <c r="F49" s="30" t="s">
        <v>250</v>
      </c>
      <c r="G49" s="30" t="s">
        <v>252</v>
      </c>
      <c r="H49" s="30"/>
      <c r="I49" s="30" t="s">
        <v>41</v>
      </c>
      <c r="J49" s="30" t="s">
        <v>36</v>
      </c>
      <c r="K49" s="30" t="s">
        <v>35</v>
      </c>
      <c r="L49" s="31">
        <v>10</v>
      </c>
      <c r="M49" s="31">
        <v>10</v>
      </c>
      <c r="N49" s="31">
        <v>0</v>
      </c>
      <c r="O49" s="31">
        <v>0.22</v>
      </c>
      <c r="P49" s="30" t="s">
        <v>139</v>
      </c>
      <c r="Q49" s="30" t="s">
        <v>261</v>
      </c>
      <c r="R49" s="30"/>
      <c r="S49" s="30"/>
      <c r="T49" s="30" t="s">
        <v>33</v>
      </c>
      <c r="U49" s="30" t="s">
        <v>33</v>
      </c>
      <c r="V49" s="30" t="s">
        <v>33</v>
      </c>
      <c r="W49" s="30" t="s">
        <v>33</v>
      </c>
      <c r="X49" s="30" t="s">
        <v>33</v>
      </c>
      <c r="Y49" s="38" t="s">
        <v>74</v>
      </c>
      <c r="Z49" s="21" t="s">
        <v>44</v>
      </c>
      <c r="AA49" s="21" t="s">
        <v>745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 t="s">
        <v>256</v>
      </c>
      <c r="AM49" s="30">
        <v>41393</v>
      </c>
      <c r="AN49" s="30" t="s">
        <v>37</v>
      </c>
      <c r="AO49" s="30" t="s">
        <v>73</v>
      </c>
      <c r="AP49" s="30" t="s">
        <v>74</v>
      </c>
      <c r="AQ49" s="29">
        <v>2013</v>
      </c>
      <c r="AR49" s="29">
        <v>0</v>
      </c>
      <c r="AS49" s="30">
        <f t="shared" si="1"/>
        <v>42458</v>
      </c>
      <c r="AT49" s="30">
        <f>AM49+DATE(0,5,0)</f>
        <v>41514</v>
      </c>
      <c r="AU49" s="29"/>
      <c r="AV49" s="30"/>
      <c r="AW49" s="31" t="s">
        <v>259</v>
      </c>
      <c r="AX49" s="30" t="s">
        <v>50</v>
      </c>
      <c r="AY49" s="30" t="s">
        <v>82</v>
      </c>
      <c r="AZ49" s="31" t="s">
        <v>121</v>
      </c>
      <c r="BA49" s="30"/>
      <c r="BB49" s="21" t="s">
        <v>71</v>
      </c>
      <c r="BC49" s="30" t="s">
        <v>936</v>
      </c>
      <c r="BD49" s="38" t="s">
        <v>42</v>
      </c>
      <c r="BE49" s="30"/>
      <c r="BF49" s="30"/>
      <c r="BG49" s="30"/>
      <c r="BH49" s="67">
        <v>550</v>
      </c>
      <c r="BI49" s="67">
        <v>550</v>
      </c>
      <c r="BJ49" s="67"/>
      <c r="BK49" s="32"/>
      <c r="BL49" s="30"/>
      <c r="BM49" s="30"/>
      <c r="BN49" s="30"/>
      <c r="BO49" s="30"/>
      <c r="BP49" s="30"/>
      <c r="BQ49" s="30"/>
      <c r="BR49" s="30" t="s">
        <v>463</v>
      </c>
      <c r="BS49" s="30"/>
      <c r="BT49" s="30" t="s">
        <v>350</v>
      </c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</row>
    <row r="50" spans="1:84" s="33" customFormat="1" ht="72" x14ac:dyDescent="0.25">
      <c r="A50" s="29">
        <v>48</v>
      </c>
      <c r="B50" s="30" t="s">
        <v>60</v>
      </c>
      <c r="C50" s="30" t="s">
        <v>77</v>
      </c>
      <c r="D50" s="30" t="s">
        <v>75</v>
      </c>
      <c r="E50" s="30" t="s">
        <v>1060</v>
      </c>
      <c r="F50" s="30" t="s">
        <v>250</v>
      </c>
      <c r="G50" s="30" t="s">
        <v>253</v>
      </c>
      <c r="H50" s="30"/>
      <c r="I50" s="30" t="s">
        <v>41</v>
      </c>
      <c r="J50" s="30" t="s">
        <v>36</v>
      </c>
      <c r="K50" s="30" t="s">
        <v>35</v>
      </c>
      <c r="L50" s="31">
        <v>10</v>
      </c>
      <c r="M50" s="31">
        <v>10</v>
      </c>
      <c r="N50" s="31">
        <v>0</v>
      </c>
      <c r="O50" s="31">
        <v>0.22</v>
      </c>
      <c r="P50" s="30" t="s">
        <v>81</v>
      </c>
      <c r="Q50" s="30" t="s">
        <v>262</v>
      </c>
      <c r="R50" s="30"/>
      <c r="S50" s="30"/>
      <c r="T50" s="30" t="s">
        <v>33</v>
      </c>
      <c r="U50" s="30" t="s">
        <v>33</v>
      </c>
      <c r="V50" s="30" t="s">
        <v>33</v>
      </c>
      <c r="W50" s="30" t="s">
        <v>33</v>
      </c>
      <c r="X50" s="30" t="s">
        <v>33</v>
      </c>
      <c r="Y50" s="38" t="s">
        <v>74</v>
      </c>
      <c r="Z50" s="21" t="s">
        <v>44</v>
      </c>
      <c r="AA50" s="21" t="s">
        <v>745</v>
      </c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 t="s">
        <v>257</v>
      </c>
      <c r="AM50" s="30">
        <v>41393</v>
      </c>
      <c r="AN50" s="30" t="s">
        <v>37</v>
      </c>
      <c r="AO50" s="30" t="s">
        <v>73</v>
      </c>
      <c r="AP50" s="30" t="s">
        <v>74</v>
      </c>
      <c r="AQ50" s="29">
        <v>2013</v>
      </c>
      <c r="AR50" s="29">
        <v>0</v>
      </c>
      <c r="AS50" s="30">
        <f t="shared" si="1"/>
        <v>42458</v>
      </c>
      <c r="AT50" s="30">
        <f>AM50+DATE(0,5,0)</f>
        <v>41514</v>
      </c>
      <c r="AU50" s="29"/>
      <c r="AV50" s="30"/>
      <c r="AW50" s="31" t="s">
        <v>258</v>
      </c>
      <c r="AX50" s="30" t="s">
        <v>50</v>
      </c>
      <c r="AY50" s="30" t="s">
        <v>82</v>
      </c>
      <c r="AZ50" s="31" t="s">
        <v>121</v>
      </c>
      <c r="BA50" s="30"/>
      <c r="BB50" s="21" t="s">
        <v>71</v>
      </c>
      <c r="BC50" s="30" t="s">
        <v>936</v>
      </c>
      <c r="BD50" s="38" t="s">
        <v>42</v>
      </c>
      <c r="BE50" s="30"/>
      <c r="BF50" s="30"/>
      <c r="BG50" s="30"/>
      <c r="BH50" s="67">
        <v>550</v>
      </c>
      <c r="BI50" s="67">
        <v>550</v>
      </c>
      <c r="BJ50" s="67"/>
      <c r="BK50" s="32"/>
      <c r="BL50" s="30"/>
      <c r="BM50" s="30"/>
      <c r="BN50" s="30"/>
      <c r="BO50" s="30"/>
      <c r="BP50" s="30"/>
      <c r="BQ50" s="30"/>
      <c r="BR50" s="30"/>
      <c r="BS50" s="30"/>
      <c r="BT50" s="30" t="s">
        <v>350</v>
      </c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</row>
    <row r="51" spans="1:84" ht="36" x14ac:dyDescent="0.25">
      <c r="A51" s="6">
        <v>49</v>
      </c>
      <c r="B51" s="2" t="s">
        <v>59</v>
      </c>
      <c r="C51" s="2" t="s">
        <v>112</v>
      </c>
      <c r="D51" s="2" t="s">
        <v>263</v>
      </c>
      <c r="E51" s="2" t="s">
        <v>1062</v>
      </c>
      <c r="F51" s="2" t="s">
        <v>238</v>
      </c>
      <c r="G51" s="2" t="s">
        <v>264</v>
      </c>
      <c r="H51" s="2"/>
      <c r="I51" s="2" t="s">
        <v>41</v>
      </c>
      <c r="J51" s="2" t="s">
        <v>36</v>
      </c>
      <c r="K51" s="2" t="s">
        <v>35</v>
      </c>
      <c r="L51" s="9">
        <v>10</v>
      </c>
      <c r="M51" s="9">
        <v>10</v>
      </c>
      <c r="N51" s="9">
        <v>0</v>
      </c>
      <c r="O51" s="9">
        <v>0.4</v>
      </c>
      <c r="P51" s="2" t="s">
        <v>81</v>
      </c>
      <c r="Q51" s="2" t="s">
        <v>269</v>
      </c>
      <c r="R51" s="2"/>
      <c r="S51" s="2"/>
      <c r="T51" s="2" t="s">
        <v>33</v>
      </c>
      <c r="U51" s="2" t="s">
        <v>33</v>
      </c>
      <c r="V51" s="2" t="s">
        <v>33</v>
      </c>
      <c r="W51" s="2" t="s">
        <v>33</v>
      </c>
      <c r="X51" s="2" t="s">
        <v>33</v>
      </c>
      <c r="Y51" s="35" t="s">
        <v>74</v>
      </c>
      <c r="Z51" s="14" t="s">
        <v>44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5" t="s">
        <v>265</v>
      </c>
      <c r="AM51" s="2">
        <v>41365</v>
      </c>
      <c r="AN51" s="2" t="s">
        <v>373</v>
      </c>
      <c r="AO51" s="2" t="s">
        <v>73</v>
      </c>
      <c r="AP51" s="2" t="s">
        <v>74</v>
      </c>
      <c r="AQ51" s="10">
        <v>2013</v>
      </c>
      <c r="AR51" s="10">
        <v>4</v>
      </c>
      <c r="AS51" s="87">
        <f>AM51+DATE(2,0,0)</f>
        <v>42065</v>
      </c>
      <c r="AT51" s="87">
        <f>AM51+DATE(1,1,0)</f>
        <v>41731</v>
      </c>
      <c r="AU51" s="10">
        <f t="shared" ca="1" si="0"/>
        <v>-1645</v>
      </c>
      <c r="AV51" s="2"/>
      <c r="AW51" s="9" t="s">
        <v>268</v>
      </c>
      <c r="AX51" s="2" t="s">
        <v>50</v>
      </c>
      <c r="AY51" s="2" t="s">
        <v>82</v>
      </c>
      <c r="AZ51" s="9" t="s">
        <v>121</v>
      </c>
      <c r="BA51" s="2" t="s">
        <v>413</v>
      </c>
      <c r="BB51" s="14" t="s">
        <v>71</v>
      </c>
      <c r="BC51" s="2"/>
      <c r="BD51" s="2" t="s">
        <v>42</v>
      </c>
      <c r="BE51" s="2" t="s">
        <v>42</v>
      </c>
      <c r="BF51" s="2"/>
      <c r="BG51" s="2"/>
      <c r="BH51" s="66">
        <v>550</v>
      </c>
      <c r="BI51" s="66">
        <v>0</v>
      </c>
      <c r="BJ51" s="66"/>
      <c r="BK51" s="16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36" x14ac:dyDescent="0.25">
      <c r="A52" s="6">
        <v>50</v>
      </c>
      <c r="B52" s="2" t="s">
        <v>898</v>
      </c>
      <c r="C52" s="2" t="s">
        <v>117</v>
      </c>
      <c r="D52" s="2" t="s">
        <v>270</v>
      </c>
      <c r="E52" s="2" t="s">
        <v>1063</v>
      </c>
      <c r="F52" s="2" t="s">
        <v>271</v>
      </c>
      <c r="G52" s="2" t="s">
        <v>272</v>
      </c>
      <c r="H52" s="2"/>
      <c r="I52" s="2" t="s">
        <v>41</v>
      </c>
      <c r="J52" s="2" t="s">
        <v>36</v>
      </c>
      <c r="K52" s="2" t="s">
        <v>35</v>
      </c>
      <c r="L52" s="9">
        <v>10</v>
      </c>
      <c r="M52" s="9">
        <v>10</v>
      </c>
      <c r="N52" s="9">
        <v>0</v>
      </c>
      <c r="O52" s="9">
        <v>0.22</v>
      </c>
      <c r="P52" s="2" t="s">
        <v>124</v>
      </c>
      <c r="Q52" s="2" t="s">
        <v>236</v>
      </c>
      <c r="R52" s="2"/>
      <c r="S52" s="2"/>
      <c r="T52" s="2" t="s">
        <v>33</v>
      </c>
      <c r="U52" s="2" t="s">
        <v>33</v>
      </c>
      <c r="V52" s="2" t="s">
        <v>33</v>
      </c>
      <c r="W52" s="2" t="s">
        <v>33</v>
      </c>
      <c r="X52" s="2" t="s">
        <v>33</v>
      </c>
      <c r="Y52" s="35" t="s">
        <v>74</v>
      </c>
      <c r="Z52" s="14" t="s">
        <v>44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5" t="s">
        <v>273</v>
      </c>
      <c r="AM52" s="2">
        <v>41319</v>
      </c>
      <c r="AN52" s="2" t="s">
        <v>128</v>
      </c>
      <c r="AO52" s="2" t="s">
        <v>73</v>
      </c>
      <c r="AP52" s="2" t="s">
        <v>74</v>
      </c>
      <c r="AQ52" s="10">
        <v>2013</v>
      </c>
      <c r="AR52" s="10">
        <v>4</v>
      </c>
      <c r="AS52" s="87">
        <f>AM52+DATE(2,0,0)</f>
        <v>42019</v>
      </c>
      <c r="AT52" s="87">
        <f>AM52+DATE(0,7,0)</f>
        <v>41501</v>
      </c>
      <c r="AU52" s="10">
        <f t="shared" ca="1" si="0"/>
        <v>-1875</v>
      </c>
      <c r="AV52" s="2"/>
      <c r="AW52" s="9" t="s">
        <v>274</v>
      </c>
      <c r="AX52" s="2" t="s">
        <v>50</v>
      </c>
      <c r="AY52" s="2" t="s">
        <v>82</v>
      </c>
      <c r="AZ52" s="9" t="s">
        <v>121</v>
      </c>
      <c r="BA52" s="2"/>
      <c r="BB52" s="14" t="s">
        <v>72</v>
      </c>
      <c r="BC52" s="2"/>
      <c r="BD52" s="2"/>
      <c r="BE52" s="2"/>
      <c r="BF52" s="2"/>
      <c r="BG52" s="2"/>
      <c r="BH52" s="66">
        <v>550</v>
      </c>
      <c r="BI52" s="66">
        <v>0</v>
      </c>
      <c r="BJ52" s="66"/>
      <c r="BK52" s="16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ht="36" x14ac:dyDescent="0.25">
      <c r="A53" s="6">
        <v>51</v>
      </c>
      <c r="B53" s="2" t="s">
        <v>60</v>
      </c>
      <c r="C53" s="2" t="s">
        <v>77</v>
      </c>
      <c r="D53" s="2" t="s">
        <v>275</v>
      </c>
      <c r="E53" s="2" t="s">
        <v>1062</v>
      </c>
      <c r="F53" s="2" t="s">
        <v>58</v>
      </c>
      <c r="G53" s="2" t="s">
        <v>277</v>
      </c>
      <c r="H53" s="2"/>
      <c r="I53" s="2" t="s">
        <v>41</v>
      </c>
      <c r="J53" s="2" t="s">
        <v>36</v>
      </c>
      <c r="K53" s="2" t="s">
        <v>35</v>
      </c>
      <c r="L53" s="9">
        <v>5</v>
      </c>
      <c r="M53" s="9">
        <v>5</v>
      </c>
      <c r="N53" s="9">
        <v>0</v>
      </c>
      <c r="O53" s="9">
        <v>0.22</v>
      </c>
      <c r="P53" s="2" t="s">
        <v>81</v>
      </c>
      <c r="Q53" s="2" t="s">
        <v>280</v>
      </c>
      <c r="R53" s="2"/>
      <c r="S53" s="2"/>
      <c r="T53" s="2" t="s">
        <v>33</v>
      </c>
      <c r="U53" s="2" t="s">
        <v>33</v>
      </c>
      <c r="V53" s="2" t="s">
        <v>33</v>
      </c>
      <c r="W53" s="2" t="s">
        <v>33</v>
      </c>
      <c r="X53" s="2" t="s">
        <v>33</v>
      </c>
      <c r="Y53" s="35" t="s">
        <v>74</v>
      </c>
      <c r="Z53" s="14" t="s">
        <v>44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35" t="s">
        <v>278</v>
      </c>
      <c r="AM53" s="2">
        <v>41362</v>
      </c>
      <c r="AN53" s="2" t="s">
        <v>128</v>
      </c>
      <c r="AO53" s="2" t="s">
        <v>73</v>
      </c>
      <c r="AP53" s="2" t="s">
        <v>74</v>
      </c>
      <c r="AQ53" s="10">
        <v>2013</v>
      </c>
      <c r="AR53" s="10">
        <v>4</v>
      </c>
      <c r="AS53" s="87">
        <f t="shared" si="1"/>
        <v>42427</v>
      </c>
      <c r="AT53" s="87">
        <f>AM53+DATE(0,7,0)</f>
        <v>41544</v>
      </c>
      <c r="AU53" s="10">
        <f t="shared" ca="1" si="0"/>
        <v>-1832</v>
      </c>
      <c r="AV53" s="2"/>
      <c r="AW53" s="9" t="s">
        <v>279</v>
      </c>
      <c r="AX53" s="2" t="s">
        <v>50</v>
      </c>
      <c r="AY53" s="2" t="s">
        <v>82</v>
      </c>
      <c r="AZ53" s="9" t="s">
        <v>121</v>
      </c>
      <c r="BA53" s="2"/>
      <c r="BB53" s="14" t="s">
        <v>72</v>
      </c>
      <c r="BC53" s="2"/>
      <c r="BD53" s="2"/>
      <c r="BE53" s="2"/>
      <c r="BF53" s="2"/>
      <c r="BG53" s="2"/>
      <c r="BH53" s="66">
        <v>550</v>
      </c>
      <c r="BI53" s="66">
        <v>550</v>
      </c>
      <c r="BJ53" s="66"/>
      <c r="BK53" s="16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s="28" customFormat="1" ht="36" x14ac:dyDescent="0.25">
      <c r="A54" s="6">
        <v>52</v>
      </c>
      <c r="B54" s="1" t="s">
        <v>60</v>
      </c>
      <c r="C54" s="1" t="s">
        <v>63</v>
      </c>
      <c r="D54" s="1" t="s">
        <v>276</v>
      </c>
      <c r="E54" s="1" t="s">
        <v>1062</v>
      </c>
      <c r="F54" s="1" t="s">
        <v>58</v>
      </c>
      <c r="G54" s="1" t="s">
        <v>281</v>
      </c>
      <c r="H54" s="1"/>
      <c r="I54" s="1" t="s">
        <v>41</v>
      </c>
      <c r="J54" s="1" t="s">
        <v>36</v>
      </c>
      <c r="K54" s="1" t="s">
        <v>35</v>
      </c>
      <c r="L54" s="8">
        <v>5</v>
      </c>
      <c r="M54" s="8">
        <v>5</v>
      </c>
      <c r="N54" s="8">
        <v>0</v>
      </c>
      <c r="O54" s="8">
        <v>0.22</v>
      </c>
      <c r="P54" s="1" t="s">
        <v>66</v>
      </c>
      <c r="Q54" s="1" t="s">
        <v>284</v>
      </c>
      <c r="R54" s="1"/>
      <c r="S54" s="1" t="s">
        <v>1512</v>
      </c>
      <c r="T54" s="1" t="s">
        <v>33</v>
      </c>
      <c r="U54" s="1" t="s">
        <v>33</v>
      </c>
      <c r="V54" s="1" t="s">
        <v>33</v>
      </c>
      <c r="W54" s="1" t="s">
        <v>33</v>
      </c>
      <c r="X54" s="1" t="s">
        <v>33</v>
      </c>
      <c r="Y54" s="37" t="s">
        <v>74</v>
      </c>
      <c r="Z54" s="13" t="s">
        <v>44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37" t="s">
        <v>282</v>
      </c>
      <c r="AM54" s="1">
        <v>41257</v>
      </c>
      <c r="AN54" s="1" t="s">
        <v>128</v>
      </c>
      <c r="AO54" s="1" t="s">
        <v>73</v>
      </c>
      <c r="AP54" s="37" t="s">
        <v>73</v>
      </c>
      <c r="AQ54" s="6">
        <v>2013</v>
      </c>
      <c r="AR54" s="6">
        <v>1</v>
      </c>
      <c r="AS54" s="1">
        <f t="shared" si="1"/>
        <v>42322</v>
      </c>
      <c r="AT54" s="1">
        <f>AM54+DATE(0,7,0)</f>
        <v>41439</v>
      </c>
      <c r="AU54" s="6">
        <f>AT54-AV54</f>
        <v>-1411</v>
      </c>
      <c r="AV54" s="1">
        <v>42850</v>
      </c>
      <c r="AW54" s="8" t="s">
        <v>283</v>
      </c>
      <c r="AX54" s="1" t="s">
        <v>50</v>
      </c>
      <c r="AY54" s="1" t="s">
        <v>82</v>
      </c>
      <c r="AZ54" s="8" t="s">
        <v>121</v>
      </c>
      <c r="BA54" s="1"/>
      <c r="BB54" s="13" t="s">
        <v>71</v>
      </c>
      <c r="BC54" s="1"/>
      <c r="BD54" s="1"/>
      <c r="BE54" s="1"/>
      <c r="BF54" s="1"/>
      <c r="BG54" s="1"/>
      <c r="BH54" s="65">
        <v>550</v>
      </c>
      <c r="BI54" s="69">
        <v>550</v>
      </c>
      <c r="BJ54" s="65">
        <v>550</v>
      </c>
      <c r="BK54" s="1">
        <v>42809</v>
      </c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 t="s">
        <v>472</v>
      </c>
      <c r="BX54" s="1">
        <v>42850</v>
      </c>
      <c r="BY54" s="1">
        <v>42850</v>
      </c>
      <c r="BZ54" s="1">
        <v>43028</v>
      </c>
      <c r="CA54" s="1"/>
      <c r="CB54" s="1"/>
      <c r="CC54" s="1"/>
      <c r="CD54" s="1"/>
      <c r="CE54" s="1"/>
      <c r="CF54" s="1"/>
    </row>
    <row r="55" spans="1:84" ht="36" x14ac:dyDescent="0.25">
      <c r="A55" s="6">
        <v>53</v>
      </c>
      <c r="B55" s="2" t="s">
        <v>60</v>
      </c>
      <c r="C55" s="2" t="s">
        <v>63</v>
      </c>
      <c r="D55" s="2" t="s">
        <v>285</v>
      </c>
      <c r="E55" s="2" t="s">
        <v>1062</v>
      </c>
      <c r="F55" s="2" t="s">
        <v>58</v>
      </c>
      <c r="G55" s="2" t="s">
        <v>286</v>
      </c>
      <c r="H55" s="2"/>
      <c r="I55" s="2" t="s">
        <v>41</v>
      </c>
      <c r="J55" s="2" t="s">
        <v>36</v>
      </c>
      <c r="K55" s="2" t="s">
        <v>35</v>
      </c>
      <c r="L55" s="9">
        <v>10</v>
      </c>
      <c r="M55" s="9">
        <v>10</v>
      </c>
      <c r="N55" s="9">
        <v>0</v>
      </c>
      <c r="O55" s="9">
        <v>0.22</v>
      </c>
      <c r="P55" s="2" t="s">
        <v>66</v>
      </c>
      <c r="Q55" s="2" t="s">
        <v>289</v>
      </c>
      <c r="R55" s="2"/>
      <c r="S55" s="2"/>
      <c r="T55" s="2" t="s">
        <v>33</v>
      </c>
      <c r="U55" s="2" t="s">
        <v>33</v>
      </c>
      <c r="V55" s="2" t="s">
        <v>33</v>
      </c>
      <c r="W55" s="2" t="s">
        <v>33</v>
      </c>
      <c r="X55" s="2" t="s">
        <v>33</v>
      </c>
      <c r="Y55" s="35" t="s">
        <v>74</v>
      </c>
      <c r="Z55" s="14" t="s">
        <v>44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35" t="s">
        <v>287</v>
      </c>
      <c r="AM55" s="2">
        <v>42345</v>
      </c>
      <c r="AN55" s="2" t="s">
        <v>37</v>
      </c>
      <c r="AO55" s="2" t="s">
        <v>73</v>
      </c>
      <c r="AP55" s="2" t="s">
        <v>74</v>
      </c>
      <c r="AQ55" s="10">
        <v>2016</v>
      </c>
      <c r="AR55" s="10">
        <v>4</v>
      </c>
      <c r="AS55" s="2">
        <f t="shared" si="1"/>
        <v>43410</v>
      </c>
      <c r="AT55" s="87">
        <f>AM55+DATE(0,5,0)</f>
        <v>42466</v>
      </c>
      <c r="AU55" s="10">
        <f t="shared" ca="1" si="0"/>
        <v>-910</v>
      </c>
      <c r="AV55" s="2"/>
      <c r="AW55" s="9" t="s">
        <v>288</v>
      </c>
      <c r="AX55" s="2" t="s">
        <v>50</v>
      </c>
      <c r="AY55" s="2" t="s">
        <v>82</v>
      </c>
      <c r="AZ55" s="9" t="s">
        <v>121</v>
      </c>
      <c r="BA55" s="2"/>
      <c r="BB55" s="14" t="s">
        <v>72</v>
      </c>
      <c r="BC55" s="2"/>
      <c r="BD55" s="2"/>
      <c r="BE55" s="2"/>
      <c r="BF55" s="2"/>
      <c r="BG55" s="2"/>
      <c r="BH55" s="66">
        <v>550</v>
      </c>
      <c r="BI55" s="66">
        <v>550</v>
      </c>
      <c r="BJ55" s="66"/>
      <c r="BK55" s="16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28" customFormat="1" ht="120" x14ac:dyDescent="0.25">
      <c r="A56" s="6">
        <v>54</v>
      </c>
      <c r="B56" s="1" t="s">
        <v>377</v>
      </c>
      <c r="C56" s="1" t="s">
        <v>378</v>
      </c>
      <c r="D56" s="1" t="s">
        <v>1032</v>
      </c>
      <c r="E56" s="1" t="s">
        <v>1060</v>
      </c>
      <c r="F56" s="1" t="s">
        <v>43</v>
      </c>
      <c r="G56" s="1" t="s">
        <v>379</v>
      </c>
      <c r="H56" s="1"/>
      <c r="I56" s="1" t="s">
        <v>41</v>
      </c>
      <c r="J56" s="1" t="s">
        <v>36</v>
      </c>
      <c r="K56" s="1" t="s">
        <v>35</v>
      </c>
      <c r="L56" s="8">
        <v>15</v>
      </c>
      <c r="M56" s="8">
        <v>15</v>
      </c>
      <c r="N56" s="8">
        <v>0</v>
      </c>
      <c r="O56" s="8">
        <v>0.4</v>
      </c>
      <c r="P56" s="1" t="s">
        <v>381</v>
      </c>
      <c r="Q56" s="1" t="s">
        <v>382</v>
      </c>
      <c r="R56" s="1"/>
      <c r="S56" s="1" t="s">
        <v>1513</v>
      </c>
      <c r="T56" s="1" t="s">
        <v>33</v>
      </c>
      <c r="U56" s="1" t="s">
        <v>33</v>
      </c>
      <c r="V56" s="1" t="s">
        <v>33</v>
      </c>
      <c r="W56" s="1" t="s">
        <v>33</v>
      </c>
      <c r="X56" s="1" t="s">
        <v>33</v>
      </c>
      <c r="Y56" s="37" t="s">
        <v>74</v>
      </c>
      <c r="Z56" s="13" t="s">
        <v>44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37" t="s">
        <v>380</v>
      </c>
      <c r="AM56" s="1">
        <v>42571</v>
      </c>
      <c r="AN56" s="1" t="s">
        <v>37</v>
      </c>
      <c r="AO56" s="1" t="s">
        <v>73</v>
      </c>
      <c r="AP56" s="37" t="s">
        <v>73</v>
      </c>
      <c r="AQ56" s="6">
        <v>2016</v>
      </c>
      <c r="AR56" s="6">
        <v>1</v>
      </c>
      <c r="AS56" s="1">
        <f t="shared" si="1"/>
        <v>43636</v>
      </c>
      <c r="AT56" s="1">
        <v>43100</v>
      </c>
      <c r="AU56" s="6">
        <f>AT56-AV56</f>
        <v>228</v>
      </c>
      <c r="AV56" s="1">
        <v>42872</v>
      </c>
      <c r="AW56" s="8"/>
      <c r="AX56" s="1" t="s">
        <v>50</v>
      </c>
      <c r="AY56" s="1" t="s">
        <v>82</v>
      </c>
      <c r="AZ56" s="8" t="s">
        <v>121</v>
      </c>
      <c r="BA56" s="1" t="s">
        <v>556</v>
      </c>
      <c r="BB56" s="13" t="s">
        <v>71</v>
      </c>
      <c r="BC56" s="8">
        <v>1</v>
      </c>
      <c r="BD56" s="1" t="s">
        <v>42</v>
      </c>
      <c r="BE56" s="1" t="s">
        <v>42</v>
      </c>
      <c r="BF56" s="1"/>
      <c r="BG56" s="1"/>
      <c r="BH56" s="65">
        <v>25593.32</v>
      </c>
      <c r="BI56" s="65">
        <v>0</v>
      </c>
      <c r="BJ56" s="65">
        <v>25593.32</v>
      </c>
      <c r="BK56" s="1">
        <v>42901</v>
      </c>
      <c r="BL56" s="15"/>
      <c r="BM56" s="1"/>
      <c r="BN56" s="1"/>
      <c r="BO56" s="1"/>
      <c r="BP56" s="1"/>
      <c r="BQ56" s="1"/>
      <c r="BR56" s="1"/>
      <c r="BS56" s="1"/>
      <c r="BT56" s="1" t="s">
        <v>520</v>
      </c>
      <c r="BU56" s="1"/>
      <c r="BV56" s="1"/>
      <c r="BW56" s="1" t="s">
        <v>555</v>
      </c>
      <c r="BX56" s="1">
        <v>42873</v>
      </c>
      <c r="BY56" s="1">
        <v>42873</v>
      </c>
      <c r="BZ56" s="1">
        <v>43028</v>
      </c>
      <c r="CA56" s="1"/>
      <c r="CB56" s="1"/>
      <c r="CC56" s="1" t="s">
        <v>33</v>
      </c>
      <c r="CD56" s="1" t="s">
        <v>518</v>
      </c>
      <c r="CE56" s="1" t="s">
        <v>33</v>
      </c>
      <c r="CF56" s="1" t="s">
        <v>519</v>
      </c>
    </row>
    <row r="57" spans="1:84" ht="48" x14ac:dyDescent="0.25">
      <c r="A57" s="6">
        <v>55</v>
      </c>
      <c r="B57" s="2" t="s">
        <v>60</v>
      </c>
      <c r="C57" s="2" t="s">
        <v>63</v>
      </c>
      <c r="D57" s="2" t="s">
        <v>290</v>
      </c>
      <c r="E57" s="2" t="s">
        <v>1062</v>
      </c>
      <c r="F57" s="2" t="s">
        <v>84</v>
      </c>
      <c r="G57" s="2" t="s">
        <v>291</v>
      </c>
      <c r="H57" s="2"/>
      <c r="I57" s="2" t="s">
        <v>41</v>
      </c>
      <c r="J57" s="2" t="s">
        <v>36</v>
      </c>
      <c r="K57" s="2" t="s">
        <v>35</v>
      </c>
      <c r="L57" s="9">
        <v>15</v>
      </c>
      <c r="M57" s="9">
        <v>15</v>
      </c>
      <c r="N57" s="9">
        <v>0</v>
      </c>
      <c r="O57" s="9">
        <v>0.4</v>
      </c>
      <c r="P57" s="2" t="s">
        <v>66</v>
      </c>
      <c r="Q57" s="2" t="s">
        <v>294</v>
      </c>
      <c r="R57" s="2"/>
      <c r="S57" s="2"/>
      <c r="T57" s="2" t="s">
        <v>33</v>
      </c>
      <c r="U57" s="2" t="s">
        <v>33</v>
      </c>
      <c r="V57" s="2" t="s">
        <v>33</v>
      </c>
      <c r="W57" s="2" t="s">
        <v>33</v>
      </c>
      <c r="X57" s="2" t="s">
        <v>33</v>
      </c>
      <c r="Y57" s="35" t="s">
        <v>74</v>
      </c>
      <c r="Z57" s="14" t="s">
        <v>44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35" t="s">
        <v>292</v>
      </c>
      <c r="AM57" s="2">
        <v>42459</v>
      </c>
      <c r="AN57" s="2" t="s">
        <v>37</v>
      </c>
      <c r="AO57" s="2" t="s">
        <v>73</v>
      </c>
      <c r="AP57" s="2" t="s">
        <v>74</v>
      </c>
      <c r="AQ57" s="10">
        <v>2016</v>
      </c>
      <c r="AR57" s="10">
        <v>4</v>
      </c>
      <c r="AS57" s="2">
        <f t="shared" si="1"/>
        <v>43524</v>
      </c>
      <c r="AT57" s="87">
        <f>AM57+DATE(0,5,0)</f>
        <v>42580</v>
      </c>
      <c r="AU57" s="10">
        <f t="shared" ca="1" si="0"/>
        <v>-796</v>
      </c>
      <c r="AV57" s="2"/>
      <c r="AW57" s="9" t="s">
        <v>293</v>
      </c>
      <c r="AX57" s="2" t="s">
        <v>50</v>
      </c>
      <c r="AY57" s="2" t="s">
        <v>82</v>
      </c>
      <c r="AZ57" s="9" t="s">
        <v>121</v>
      </c>
      <c r="BA57" s="2"/>
      <c r="BB57" s="14" t="s">
        <v>72</v>
      </c>
      <c r="BC57" s="2"/>
      <c r="BD57" s="2"/>
      <c r="BE57" s="2"/>
      <c r="BF57" s="2"/>
      <c r="BG57" s="2"/>
      <c r="BH57" s="66">
        <v>550</v>
      </c>
      <c r="BI57" s="66">
        <v>0</v>
      </c>
      <c r="BJ57" s="66"/>
      <c r="BK57" s="16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28" customFormat="1" ht="60" x14ac:dyDescent="0.25">
      <c r="A58" s="6">
        <v>56</v>
      </c>
      <c r="B58" s="1" t="s">
        <v>60</v>
      </c>
      <c r="C58" s="1" t="s">
        <v>63</v>
      </c>
      <c r="D58" s="1" t="s">
        <v>295</v>
      </c>
      <c r="E58" s="1" t="s">
        <v>1062</v>
      </c>
      <c r="F58" s="1" t="s">
        <v>58</v>
      </c>
      <c r="G58" s="1" t="s">
        <v>296</v>
      </c>
      <c r="H58" s="1" t="s">
        <v>894</v>
      </c>
      <c r="I58" s="1" t="s">
        <v>41</v>
      </c>
      <c r="J58" s="1" t="s">
        <v>36</v>
      </c>
      <c r="K58" s="1" t="s">
        <v>35</v>
      </c>
      <c r="L58" s="8">
        <v>7</v>
      </c>
      <c r="M58" s="8">
        <v>7</v>
      </c>
      <c r="N58" s="8">
        <v>0</v>
      </c>
      <c r="O58" s="8">
        <v>0.4</v>
      </c>
      <c r="P58" s="1" t="s">
        <v>66</v>
      </c>
      <c r="Q58" s="1" t="s">
        <v>299</v>
      </c>
      <c r="R58" s="1"/>
      <c r="S58" s="1" t="s">
        <v>1514</v>
      </c>
      <c r="T58" s="1" t="s">
        <v>33</v>
      </c>
      <c r="U58" s="1" t="s">
        <v>33</v>
      </c>
      <c r="V58" s="1" t="s">
        <v>33</v>
      </c>
      <c r="W58" s="1" t="s">
        <v>33</v>
      </c>
      <c r="X58" s="1" t="s">
        <v>33</v>
      </c>
      <c r="Y58" s="37" t="s">
        <v>74</v>
      </c>
      <c r="Z58" s="13" t="s">
        <v>44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37" t="s">
        <v>297</v>
      </c>
      <c r="AM58" s="1">
        <v>42489</v>
      </c>
      <c r="AN58" s="1" t="s">
        <v>37</v>
      </c>
      <c r="AO58" s="1" t="s">
        <v>73</v>
      </c>
      <c r="AP58" s="37" t="s">
        <v>73</v>
      </c>
      <c r="AQ58" s="6">
        <v>2016</v>
      </c>
      <c r="AR58" s="6">
        <v>1</v>
      </c>
      <c r="AS58" s="1">
        <f t="shared" si="1"/>
        <v>43554</v>
      </c>
      <c r="AT58" s="1">
        <f>AM58+DATE(0,5,0)</f>
        <v>42610</v>
      </c>
      <c r="AU58" s="6">
        <f>AT58-AV58</f>
        <v>-415</v>
      </c>
      <c r="AV58" s="1">
        <v>43025</v>
      </c>
      <c r="AW58" s="8" t="s">
        <v>298</v>
      </c>
      <c r="AX58" s="1" t="s">
        <v>50</v>
      </c>
      <c r="AY58" s="1" t="s">
        <v>82</v>
      </c>
      <c r="AZ58" s="8" t="s">
        <v>121</v>
      </c>
      <c r="BA58" s="1"/>
      <c r="BB58" s="13" t="s">
        <v>72</v>
      </c>
      <c r="BC58" s="1"/>
      <c r="BD58" s="1"/>
      <c r="BE58" s="1"/>
      <c r="BF58" s="1"/>
      <c r="BG58" s="1"/>
      <c r="BH58" s="65">
        <v>550</v>
      </c>
      <c r="BI58" s="65">
        <v>0</v>
      </c>
      <c r="BJ58" s="65">
        <v>550</v>
      </c>
      <c r="BK58" s="15" t="s">
        <v>1051</v>
      </c>
      <c r="BL58" s="1"/>
      <c r="BM58" s="1"/>
      <c r="BN58" s="1"/>
      <c r="BO58" s="1"/>
      <c r="BP58" s="1"/>
      <c r="BQ58" s="1"/>
      <c r="BR58" s="1"/>
      <c r="BS58" s="1"/>
      <c r="BT58" s="37" t="s">
        <v>820</v>
      </c>
      <c r="BU58" s="37" t="s">
        <v>836</v>
      </c>
      <c r="BV58" s="1"/>
      <c r="BW58" s="1" t="s">
        <v>901</v>
      </c>
      <c r="BX58" s="1">
        <v>43025</v>
      </c>
      <c r="BY58" s="1">
        <v>43025</v>
      </c>
      <c r="BZ58" s="1">
        <v>43028</v>
      </c>
      <c r="CA58" s="1"/>
      <c r="CB58" s="1"/>
      <c r="CC58" s="1"/>
      <c r="CD58" s="1"/>
      <c r="CE58" s="1"/>
      <c r="CF58" s="1"/>
    </row>
    <row r="59" spans="1:84" s="28" customFormat="1" ht="60" x14ac:dyDescent="0.25">
      <c r="A59" s="6">
        <v>57</v>
      </c>
      <c r="B59" s="1" t="s">
        <v>60</v>
      </c>
      <c r="C59" s="1" t="s">
        <v>63</v>
      </c>
      <c r="D59" s="1" t="s">
        <v>300</v>
      </c>
      <c r="E59" s="1" t="s">
        <v>1062</v>
      </c>
      <c r="F59" s="1" t="s">
        <v>58</v>
      </c>
      <c r="G59" s="1" t="s">
        <v>301</v>
      </c>
      <c r="H59" s="1" t="s">
        <v>1339</v>
      </c>
      <c r="I59" s="1" t="s">
        <v>41</v>
      </c>
      <c r="J59" s="1" t="s">
        <v>36</v>
      </c>
      <c r="K59" s="1" t="s">
        <v>35</v>
      </c>
      <c r="L59" s="8">
        <v>7</v>
      </c>
      <c r="M59" s="8">
        <v>7</v>
      </c>
      <c r="N59" s="8">
        <v>0</v>
      </c>
      <c r="O59" s="8">
        <v>0.4</v>
      </c>
      <c r="P59" s="1" t="s">
        <v>66</v>
      </c>
      <c r="Q59" s="1" t="s">
        <v>304</v>
      </c>
      <c r="R59" s="6">
        <v>2018</v>
      </c>
      <c r="S59" s="1" t="s">
        <v>1373</v>
      </c>
      <c r="T59" s="1" t="s">
        <v>33</v>
      </c>
      <c r="U59" s="1" t="s">
        <v>33</v>
      </c>
      <c r="V59" s="1" t="s">
        <v>33</v>
      </c>
      <c r="W59" s="1" t="s">
        <v>33</v>
      </c>
      <c r="X59" s="1" t="s">
        <v>33</v>
      </c>
      <c r="Y59" s="37" t="s">
        <v>74</v>
      </c>
      <c r="Z59" s="13" t="s">
        <v>44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37" t="s">
        <v>302</v>
      </c>
      <c r="AM59" s="1">
        <v>42506</v>
      </c>
      <c r="AN59" s="1" t="s">
        <v>37</v>
      </c>
      <c r="AO59" s="1" t="s">
        <v>73</v>
      </c>
      <c r="AP59" s="37" t="s">
        <v>73</v>
      </c>
      <c r="AQ59" s="6">
        <v>2016</v>
      </c>
      <c r="AR59" s="6">
        <v>1</v>
      </c>
      <c r="AS59" s="1">
        <f t="shared" si="1"/>
        <v>43571</v>
      </c>
      <c r="AT59" s="1">
        <v>43465</v>
      </c>
      <c r="AU59" s="6">
        <f>AT59-AV59</f>
        <v>161</v>
      </c>
      <c r="AV59" s="1">
        <v>43304</v>
      </c>
      <c r="AW59" s="8" t="s">
        <v>303</v>
      </c>
      <c r="AX59" s="1" t="s">
        <v>50</v>
      </c>
      <c r="AY59" s="1" t="s">
        <v>82</v>
      </c>
      <c r="AZ59" s="8" t="s">
        <v>121</v>
      </c>
      <c r="BA59" s="1"/>
      <c r="BB59" s="13" t="s">
        <v>71</v>
      </c>
      <c r="BC59" s="6">
        <v>1</v>
      </c>
      <c r="BD59" s="37" t="s">
        <v>42</v>
      </c>
      <c r="BE59" s="1"/>
      <c r="BF59" s="1"/>
      <c r="BG59" s="1"/>
      <c r="BH59" s="65">
        <v>550</v>
      </c>
      <c r="BI59" s="65">
        <v>0</v>
      </c>
      <c r="BJ59" s="65">
        <v>550</v>
      </c>
      <c r="BK59" s="72" t="s">
        <v>1340</v>
      </c>
      <c r="BL59" s="1"/>
      <c r="BM59" s="1"/>
      <c r="BN59" s="1"/>
      <c r="BO59" s="1"/>
      <c r="BP59" s="1"/>
      <c r="BQ59" s="1"/>
      <c r="BR59" s="1"/>
      <c r="BS59" s="1"/>
      <c r="BT59" s="37" t="s">
        <v>1341</v>
      </c>
      <c r="BU59" s="1" t="s">
        <v>1342</v>
      </c>
      <c r="BV59" s="1">
        <v>43304</v>
      </c>
      <c r="BW59" s="1" t="s">
        <v>33</v>
      </c>
      <c r="BX59" s="1">
        <v>43304</v>
      </c>
      <c r="BY59" s="1">
        <v>43304</v>
      </c>
      <c r="BZ59" s="1">
        <v>43328</v>
      </c>
      <c r="CA59" s="1"/>
      <c r="CB59" s="1"/>
      <c r="CC59" s="1"/>
      <c r="CD59" s="1"/>
      <c r="CE59" s="1"/>
      <c r="CF59" s="1"/>
    </row>
    <row r="60" spans="1:84" ht="48" x14ac:dyDescent="0.25">
      <c r="A60" s="6">
        <v>58</v>
      </c>
      <c r="B60" s="2" t="s">
        <v>60</v>
      </c>
      <c r="C60" s="2" t="s">
        <v>63</v>
      </c>
      <c r="D60" s="2" t="s">
        <v>305</v>
      </c>
      <c r="E60" s="2" t="s">
        <v>1062</v>
      </c>
      <c r="F60" s="2" t="s">
        <v>58</v>
      </c>
      <c r="G60" s="2" t="s">
        <v>306</v>
      </c>
      <c r="H60" s="2"/>
      <c r="I60" s="2" t="s">
        <v>41</v>
      </c>
      <c r="J60" s="2" t="s">
        <v>36</v>
      </c>
      <c r="K60" s="2" t="s">
        <v>35</v>
      </c>
      <c r="L60" s="9">
        <v>5</v>
      </c>
      <c r="M60" s="9">
        <v>5</v>
      </c>
      <c r="N60" s="9">
        <v>0</v>
      </c>
      <c r="O60" s="9">
        <v>0.22</v>
      </c>
      <c r="P60" s="2" t="s">
        <v>66</v>
      </c>
      <c r="Q60" s="2" t="s">
        <v>308</v>
      </c>
      <c r="R60" s="2"/>
      <c r="S60" s="2"/>
      <c r="T60" s="2" t="s">
        <v>33</v>
      </c>
      <c r="U60" s="2" t="s">
        <v>33</v>
      </c>
      <c r="V60" s="2" t="s">
        <v>33</v>
      </c>
      <c r="W60" s="2" t="s">
        <v>33</v>
      </c>
      <c r="X60" s="2" t="s">
        <v>33</v>
      </c>
      <c r="Y60" s="35" t="s">
        <v>74</v>
      </c>
      <c r="Z60" s="14" t="s">
        <v>44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35" t="s">
        <v>307</v>
      </c>
      <c r="AM60" s="2">
        <v>42506</v>
      </c>
      <c r="AN60" s="2" t="s">
        <v>37</v>
      </c>
      <c r="AO60" s="2" t="s">
        <v>73</v>
      </c>
      <c r="AP60" s="2" t="s">
        <v>74</v>
      </c>
      <c r="AQ60" s="10">
        <v>2016</v>
      </c>
      <c r="AR60" s="10">
        <v>4</v>
      </c>
      <c r="AS60" s="2">
        <f t="shared" si="1"/>
        <v>43571</v>
      </c>
      <c r="AT60" s="87">
        <f>AM60+DATE(0,5,0)</f>
        <v>42627</v>
      </c>
      <c r="AU60" s="10">
        <f t="shared" ca="1" si="0"/>
        <v>-749</v>
      </c>
      <c r="AV60" s="2"/>
      <c r="AW60" s="9" t="s">
        <v>303</v>
      </c>
      <c r="AX60" s="2" t="s">
        <v>50</v>
      </c>
      <c r="AY60" s="2" t="s">
        <v>82</v>
      </c>
      <c r="AZ60" s="9" t="s">
        <v>121</v>
      </c>
      <c r="BA60" s="2"/>
      <c r="BB60" s="14" t="s">
        <v>72</v>
      </c>
      <c r="BC60" s="2"/>
      <c r="BD60" s="2"/>
      <c r="BE60" s="2"/>
      <c r="BF60" s="2"/>
      <c r="BG60" s="2"/>
      <c r="BH60" s="66">
        <v>550</v>
      </c>
      <c r="BI60" s="66">
        <v>550</v>
      </c>
      <c r="BJ60" s="66"/>
      <c r="BK60" s="16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s="28" customFormat="1" ht="72" x14ac:dyDescent="0.25">
      <c r="A61" s="6">
        <v>59</v>
      </c>
      <c r="B61" s="1" t="s">
        <v>150</v>
      </c>
      <c r="C61" s="1" t="s">
        <v>151</v>
      </c>
      <c r="D61" s="1" t="s">
        <v>309</v>
      </c>
      <c r="E61" s="1" t="s">
        <v>1062</v>
      </c>
      <c r="F61" s="1" t="s">
        <v>58</v>
      </c>
      <c r="G61" s="1" t="s">
        <v>310</v>
      </c>
      <c r="H61" s="1"/>
      <c r="I61" s="1" t="s">
        <v>41</v>
      </c>
      <c r="J61" s="1" t="s">
        <v>36</v>
      </c>
      <c r="K61" s="1" t="s">
        <v>35</v>
      </c>
      <c r="L61" s="73">
        <v>5</v>
      </c>
      <c r="M61" s="8">
        <v>5</v>
      </c>
      <c r="N61" s="8">
        <v>0</v>
      </c>
      <c r="O61" s="8">
        <v>0.22</v>
      </c>
      <c r="P61" s="1" t="s">
        <v>152</v>
      </c>
      <c r="Q61" s="1" t="s">
        <v>313</v>
      </c>
      <c r="R61" s="1"/>
      <c r="S61" s="1" t="s">
        <v>1515</v>
      </c>
      <c r="T61" s="1" t="s">
        <v>33</v>
      </c>
      <c r="U61" s="1" t="s">
        <v>33</v>
      </c>
      <c r="V61" s="1" t="s">
        <v>33</v>
      </c>
      <c r="W61" s="1" t="s">
        <v>33</v>
      </c>
      <c r="X61" s="1" t="s">
        <v>33</v>
      </c>
      <c r="Y61" s="37" t="s">
        <v>74</v>
      </c>
      <c r="Z61" s="13" t="s">
        <v>44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37" t="s">
        <v>311</v>
      </c>
      <c r="AM61" s="1">
        <v>42531</v>
      </c>
      <c r="AN61" s="1" t="s">
        <v>128</v>
      </c>
      <c r="AO61" s="1" t="s">
        <v>73</v>
      </c>
      <c r="AP61" s="37" t="s">
        <v>73</v>
      </c>
      <c r="AQ61" s="6">
        <v>2016</v>
      </c>
      <c r="AR61" s="6">
        <v>1</v>
      </c>
      <c r="AS61" s="1">
        <f>AM61+DATE(2,0,0)</f>
        <v>43231</v>
      </c>
      <c r="AT61" s="1">
        <f>AM61+DATE(0,7,0)</f>
        <v>42713</v>
      </c>
      <c r="AU61" s="6">
        <f>AT61-AV61</f>
        <v>-184</v>
      </c>
      <c r="AV61" s="1">
        <v>42897</v>
      </c>
      <c r="AW61" s="8" t="s">
        <v>312</v>
      </c>
      <c r="AX61" s="1" t="s">
        <v>50</v>
      </c>
      <c r="AY61" s="1" t="s">
        <v>82</v>
      </c>
      <c r="AZ61" s="8" t="s">
        <v>121</v>
      </c>
      <c r="BA61" s="61" t="s">
        <v>571</v>
      </c>
      <c r="BB61" s="13" t="s">
        <v>71</v>
      </c>
      <c r="BC61" s="8"/>
      <c r="BD61" s="1"/>
      <c r="BE61" s="1"/>
      <c r="BF61" s="1"/>
      <c r="BG61" s="1"/>
      <c r="BH61" s="65">
        <v>550</v>
      </c>
      <c r="BI61" s="65">
        <v>0</v>
      </c>
      <c r="BJ61" s="65"/>
      <c r="BK61" s="15"/>
      <c r="BL61" s="1"/>
      <c r="BM61" s="1"/>
      <c r="BN61" s="1"/>
      <c r="BO61" s="1"/>
      <c r="BP61" s="1"/>
      <c r="BQ61" s="1"/>
      <c r="BR61" s="1"/>
      <c r="BS61" s="1"/>
      <c r="BT61" s="1" t="s">
        <v>502</v>
      </c>
      <c r="BU61" s="1"/>
      <c r="BV61" s="1"/>
      <c r="BW61" s="1" t="s">
        <v>562</v>
      </c>
      <c r="BX61" s="1"/>
      <c r="BY61" s="1" t="s">
        <v>458</v>
      </c>
      <c r="BZ61" s="1">
        <v>43028</v>
      </c>
      <c r="CA61" s="1"/>
      <c r="CB61" s="1"/>
      <c r="CC61" s="1"/>
      <c r="CD61" s="1"/>
      <c r="CE61" s="1"/>
      <c r="CF61" s="1"/>
    </row>
    <row r="62" spans="1:84" ht="48" x14ac:dyDescent="0.25">
      <c r="A62" s="6">
        <v>60</v>
      </c>
      <c r="B62" s="2" t="s">
        <v>59</v>
      </c>
      <c r="C62" s="2" t="s">
        <v>62</v>
      </c>
      <c r="D62" s="2" t="s">
        <v>314</v>
      </c>
      <c r="E62" s="2" t="s">
        <v>1060</v>
      </c>
      <c r="F62" s="2" t="s">
        <v>315</v>
      </c>
      <c r="G62" s="2" t="s">
        <v>316</v>
      </c>
      <c r="H62" s="2" t="s">
        <v>1128</v>
      </c>
      <c r="I62" s="2" t="s">
        <v>41</v>
      </c>
      <c r="J62" s="2" t="s">
        <v>36</v>
      </c>
      <c r="K62" s="2" t="s">
        <v>35</v>
      </c>
      <c r="L62" s="9">
        <v>5</v>
      </c>
      <c r="M62" s="9">
        <v>5</v>
      </c>
      <c r="N62" s="9">
        <v>0</v>
      </c>
      <c r="O62" s="9">
        <v>0.22</v>
      </c>
      <c r="P62" s="2" t="s">
        <v>68</v>
      </c>
      <c r="Q62" s="2" t="s">
        <v>319</v>
      </c>
      <c r="R62" s="2"/>
      <c r="S62" s="2"/>
      <c r="T62" s="2" t="s">
        <v>33</v>
      </c>
      <c r="U62" s="2" t="s">
        <v>33</v>
      </c>
      <c r="V62" s="2" t="s">
        <v>33</v>
      </c>
      <c r="W62" s="2" t="s">
        <v>33</v>
      </c>
      <c r="X62" s="2" t="s">
        <v>33</v>
      </c>
      <c r="Y62" s="35" t="s">
        <v>74</v>
      </c>
      <c r="Z62" s="14" t="s">
        <v>44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5" t="s">
        <v>317</v>
      </c>
      <c r="AM62" s="2">
        <v>42552</v>
      </c>
      <c r="AN62" s="2" t="s">
        <v>37</v>
      </c>
      <c r="AO62" s="2" t="s">
        <v>73</v>
      </c>
      <c r="AP62" s="2" t="s">
        <v>74</v>
      </c>
      <c r="AQ62" s="10">
        <v>2016</v>
      </c>
      <c r="AR62" s="10">
        <v>4</v>
      </c>
      <c r="AS62" s="2">
        <f>AM62+DATE(2,0,0)</f>
        <v>43252</v>
      </c>
      <c r="AT62" s="87">
        <f t="shared" ref="AT62:AT70" si="5">AM62+DATE(0,5,0)</f>
        <v>42673</v>
      </c>
      <c r="AU62" s="10">
        <f t="shared" ca="1" si="0"/>
        <v>-703</v>
      </c>
      <c r="AV62" s="2"/>
      <c r="AW62" s="9" t="s">
        <v>318</v>
      </c>
      <c r="AX62" s="2" t="s">
        <v>50</v>
      </c>
      <c r="AY62" s="2" t="s">
        <v>82</v>
      </c>
      <c r="AZ62" s="9" t="s">
        <v>121</v>
      </c>
      <c r="BA62" s="2" t="s">
        <v>1131</v>
      </c>
      <c r="BB62" s="14" t="s">
        <v>71</v>
      </c>
      <c r="BC62" s="9">
        <v>1</v>
      </c>
      <c r="BD62" s="35" t="s">
        <v>42</v>
      </c>
      <c r="BE62" s="2"/>
      <c r="BF62" s="2"/>
      <c r="BG62" s="2"/>
      <c r="BH62" s="66">
        <v>550</v>
      </c>
      <c r="BI62" s="66">
        <v>550</v>
      </c>
      <c r="BJ62" s="66">
        <v>550</v>
      </c>
      <c r="BK62" s="16" t="s">
        <v>1053</v>
      </c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ht="48" x14ac:dyDescent="0.25">
      <c r="A63" s="6">
        <v>61</v>
      </c>
      <c r="B63" s="2" t="s">
        <v>60</v>
      </c>
      <c r="C63" s="2" t="s">
        <v>321</v>
      </c>
      <c r="D63" s="2" t="s">
        <v>320</v>
      </c>
      <c r="E63" s="2" t="s">
        <v>1062</v>
      </c>
      <c r="F63" s="2" t="s">
        <v>58</v>
      </c>
      <c r="G63" s="2" t="s">
        <v>322</v>
      </c>
      <c r="H63" s="2"/>
      <c r="I63" s="2" t="s">
        <v>41</v>
      </c>
      <c r="J63" s="2" t="s">
        <v>36</v>
      </c>
      <c r="K63" s="2" t="s">
        <v>35</v>
      </c>
      <c r="L63" s="9">
        <v>3</v>
      </c>
      <c r="M63" s="9">
        <v>3</v>
      </c>
      <c r="N63" s="9">
        <v>0</v>
      </c>
      <c r="O63" s="9">
        <v>0.22</v>
      </c>
      <c r="P63" s="2" t="s">
        <v>325</v>
      </c>
      <c r="Q63" s="2" t="s">
        <v>114</v>
      </c>
      <c r="R63" s="2"/>
      <c r="S63" s="2"/>
      <c r="T63" s="2" t="s">
        <v>33</v>
      </c>
      <c r="U63" s="2" t="s">
        <v>33</v>
      </c>
      <c r="V63" s="2" t="s">
        <v>33</v>
      </c>
      <c r="W63" s="2" t="s">
        <v>33</v>
      </c>
      <c r="X63" s="2" t="s">
        <v>33</v>
      </c>
      <c r="Y63" s="35" t="s">
        <v>74</v>
      </c>
      <c r="Z63" s="14" t="s">
        <v>44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35" t="s">
        <v>323</v>
      </c>
      <c r="AM63" s="2">
        <v>42580</v>
      </c>
      <c r="AN63" s="2" t="s">
        <v>37</v>
      </c>
      <c r="AO63" s="2" t="s">
        <v>73</v>
      </c>
      <c r="AP63" s="2" t="s">
        <v>74</v>
      </c>
      <c r="AQ63" s="10">
        <v>2016</v>
      </c>
      <c r="AR63" s="10">
        <v>4</v>
      </c>
      <c r="AS63" s="2">
        <f t="shared" si="1"/>
        <v>43645</v>
      </c>
      <c r="AT63" s="87">
        <f t="shared" si="5"/>
        <v>42701</v>
      </c>
      <c r="AU63" s="10">
        <f t="shared" ca="1" si="0"/>
        <v>-675</v>
      </c>
      <c r="AV63" s="2"/>
      <c r="AW63" s="9" t="s">
        <v>324</v>
      </c>
      <c r="AX63" s="2" t="s">
        <v>50</v>
      </c>
      <c r="AY63" s="2" t="s">
        <v>82</v>
      </c>
      <c r="AZ63" s="9" t="s">
        <v>121</v>
      </c>
      <c r="BA63" s="2"/>
      <c r="BB63" s="14" t="s">
        <v>72</v>
      </c>
      <c r="BC63" s="2"/>
      <c r="BD63" s="2"/>
      <c r="BE63" s="2"/>
      <c r="BF63" s="2"/>
      <c r="BG63" s="2"/>
      <c r="BH63" s="66">
        <v>550</v>
      </c>
      <c r="BI63" s="66">
        <v>550</v>
      </c>
      <c r="BJ63" s="66">
        <v>550</v>
      </c>
      <c r="BK63" s="16" t="s">
        <v>1054</v>
      </c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s="28" customFormat="1" ht="60" x14ac:dyDescent="0.25">
      <c r="A64" s="6">
        <v>62</v>
      </c>
      <c r="B64" s="1" t="s">
        <v>60</v>
      </c>
      <c r="C64" s="1" t="s">
        <v>63</v>
      </c>
      <c r="D64" s="1" t="s">
        <v>326</v>
      </c>
      <c r="E64" s="1" t="s">
        <v>1062</v>
      </c>
      <c r="F64" s="1" t="s">
        <v>84</v>
      </c>
      <c r="G64" s="1" t="s">
        <v>327</v>
      </c>
      <c r="H64" s="1"/>
      <c r="I64" s="1" t="s">
        <v>41</v>
      </c>
      <c r="J64" s="1" t="s">
        <v>36</v>
      </c>
      <c r="K64" s="1" t="s">
        <v>35</v>
      </c>
      <c r="L64" s="8">
        <v>7</v>
      </c>
      <c r="M64" s="8">
        <v>7</v>
      </c>
      <c r="N64" s="8">
        <v>0</v>
      </c>
      <c r="O64" s="8">
        <v>0.4</v>
      </c>
      <c r="P64" s="1" t="s">
        <v>66</v>
      </c>
      <c r="Q64" s="1" t="s">
        <v>330</v>
      </c>
      <c r="R64" s="1"/>
      <c r="S64" s="1" t="s">
        <v>1516</v>
      </c>
      <c r="T64" s="1" t="s">
        <v>33</v>
      </c>
      <c r="U64" s="1" t="s">
        <v>33</v>
      </c>
      <c r="V64" s="1" t="s">
        <v>33</v>
      </c>
      <c r="W64" s="1" t="s">
        <v>33</v>
      </c>
      <c r="X64" s="1" t="s">
        <v>33</v>
      </c>
      <c r="Y64" s="37" t="s">
        <v>74</v>
      </c>
      <c r="Z64" s="13" t="s">
        <v>44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37" t="s">
        <v>328</v>
      </c>
      <c r="AM64" s="1">
        <v>42629</v>
      </c>
      <c r="AN64" s="1" t="s">
        <v>37</v>
      </c>
      <c r="AO64" s="1" t="s">
        <v>73</v>
      </c>
      <c r="AP64" s="37" t="s">
        <v>73</v>
      </c>
      <c r="AQ64" s="6">
        <v>2016</v>
      </c>
      <c r="AR64" s="6">
        <v>1</v>
      </c>
      <c r="AS64" s="1">
        <f t="shared" si="1"/>
        <v>43694</v>
      </c>
      <c r="AT64" s="1">
        <f t="shared" si="5"/>
        <v>42750</v>
      </c>
      <c r="AU64" s="6">
        <f>AT64-AV64</f>
        <v>-278</v>
      </c>
      <c r="AV64" s="1">
        <v>43028</v>
      </c>
      <c r="AW64" s="8" t="s">
        <v>329</v>
      </c>
      <c r="AX64" s="1" t="s">
        <v>50</v>
      </c>
      <c r="AY64" s="1" t="s">
        <v>82</v>
      </c>
      <c r="AZ64" s="8" t="s">
        <v>121</v>
      </c>
      <c r="BA64" s="1"/>
      <c r="BB64" s="13" t="s">
        <v>72</v>
      </c>
      <c r="BC64" s="1"/>
      <c r="BD64" s="1"/>
      <c r="BE64" s="1"/>
      <c r="BF64" s="1"/>
      <c r="BG64" s="1"/>
      <c r="BH64" s="65">
        <v>550</v>
      </c>
      <c r="BI64" s="65">
        <v>0</v>
      </c>
      <c r="BJ64" s="65"/>
      <c r="BK64" s="15"/>
      <c r="BL64" s="1"/>
      <c r="BM64" s="1"/>
      <c r="BN64" s="1"/>
      <c r="BO64" s="1"/>
      <c r="BP64" s="1"/>
      <c r="BQ64" s="1"/>
      <c r="BR64" s="1"/>
      <c r="BS64" s="1"/>
      <c r="BT64" s="1" t="s">
        <v>566</v>
      </c>
      <c r="BU64" s="1"/>
      <c r="BV64" s="1">
        <v>43028</v>
      </c>
      <c r="BW64" s="1" t="s">
        <v>913</v>
      </c>
      <c r="BX64" s="1">
        <v>43028</v>
      </c>
      <c r="BY64" s="1">
        <v>43028</v>
      </c>
      <c r="BZ64" s="1">
        <v>43028</v>
      </c>
      <c r="CA64" s="1"/>
      <c r="CB64" s="1"/>
      <c r="CC64" s="1"/>
      <c r="CD64" s="1"/>
      <c r="CE64" s="1"/>
      <c r="CF64" s="1"/>
    </row>
    <row r="65" spans="1:84" ht="84" x14ac:dyDescent="0.25">
      <c r="A65" s="6">
        <v>63</v>
      </c>
      <c r="B65" s="2" t="s">
        <v>59</v>
      </c>
      <c r="C65" s="2" t="s">
        <v>112</v>
      </c>
      <c r="D65" s="2" t="s">
        <v>1106</v>
      </c>
      <c r="E65" s="2" t="s">
        <v>1063</v>
      </c>
      <c r="F65" s="2" t="s">
        <v>331</v>
      </c>
      <c r="G65" s="2" t="s">
        <v>332</v>
      </c>
      <c r="H65" s="2" t="s">
        <v>1102</v>
      </c>
      <c r="I65" s="2" t="s">
        <v>41</v>
      </c>
      <c r="J65" s="2" t="s">
        <v>36</v>
      </c>
      <c r="K65" s="2" t="s">
        <v>35</v>
      </c>
      <c r="L65" s="9">
        <v>15</v>
      </c>
      <c r="M65" s="9">
        <v>15</v>
      </c>
      <c r="N65" s="9">
        <v>0</v>
      </c>
      <c r="O65" s="9">
        <v>0.4</v>
      </c>
      <c r="P65" s="2" t="s">
        <v>113</v>
      </c>
      <c r="Q65" s="2" t="s">
        <v>335</v>
      </c>
      <c r="R65" s="2"/>
      <c r="S65" s="2"/>
      <c r="T65" s="2" t="s">
        <v>33</v>
      </c>
      <c r="U65" s="2" t="s">
        <v>33</v>
      </c>
      <c r="V65" s="2" t="s">
        <v>33</v>
      </c>
      <c r="W65" s="2" t="s">
        <v>33</v>
      </c>
      <c r="X65" s="2" t="s">
        <v>33</v>
      </c>
      <c r="Y65" s="35" t="s">
        <v>74</v>
      </c>
      <c r="Z65" s="14" t="s">
        <v>44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5" t="s">
        <v>333</v>
      </c>
      <c r="AM65" s="2">
        <v>42583</v>
      </c>
      <c r="AN65" s="2" t="s">
        <v>37</v>
      </c>
      <c r="AO65" s="2" t="s">
        <v>73</v>
      </c>
      <c r="AP65" s="2" t="s">
        <v>74</v>
      </c>
      <c r="AQ65" s="10">
        <v>2016</v>
      </c>
      <c r="AR65" s="10">
        <v>4</v>
      </c>
      <c r="AS65" s="2">
        <f t="shared" si="1"/>
        <v>43648</v>
      </c>
      <c r="AT65" s="87">
        <f t="shared" si="5"/>
        <v>42704</v>
      </c>
      <c r="AU65" s="10">
        <f t="shared" ca="1" si="0"/>
        <v>-672</v>
      </c>
      <c r="AV65" s="2"/>
      <c r="AW65" s="9" t="s">
        <v>334</v>
      </c>
      <c r="AX65" s="2" t="s">
        <v>50</v>
      </c>
      <c r="AY65" s="2" t="s">
        <v>82</v>
      </c>
      <c r="AZ65" s="9" t="s">
        <v>121</v>
      </c>
      <c r="BA65" s="2" t="s">
        <v>1130</v>
      </c>
      <c r="BB65" s="14" t="s">
        <v>72</v>
      </c>
      <c r="BC65" s="9">
        <v>1</v>
      </c>
      <c r="BD65" s="35" t="s">
        <v>42</v>
      </c>
      <c r="BE65" s="2"/>
      <c r="BF65" s="2"/>
      <c r="BG65" s="2"/>
      <c r="BH65" s="66">
        <v>550</v>
      </c>
      <c r="BI65" s="66">
        <v>0</v>
      </c>
      <c r="BJ65" s="66"/>
      <c r="BK65" s="16"/>
      <c r="BL65" s="2"/>
      <c r="BM65" s="2"/>
      <c r="BN65" s="2"/>
      <c r="BO65" s="2"/>
      <c r="BP65" s="2"/>
      <c r="BQ65" s="2"/>
      <c r="BR65" s="2"/>
      <c r="BS65" s="2"/>
      <c r="BT65" s="2" t="s">
        <v>1127</v>
      </c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s="28" customFormat="1" ht="36" x14ac:dyDescent="0.25">
      <c r="A66" s="6">
        <v>64</v>
      </c>
      <c r="B66" s="1" t="s">
        <v>60</v>
      </c>
      <c r="C66" s="1" t="s">
        <v>63</v>
      </c>
      <c r="D66" s="1" t="s">
        <v>336</v>
      </c>
      <c r="E66" s="1" t="s">
        <v>1062</v>
      </c>
      <c r="F66" s="1" t="s">
        <v>337</v>
      </c>
      <c r="G66" s="1" t="s">
        <v>338</v>
      </c>
      <c r="H66" s="1"/>
      <c r="I66" s="1" t="s">
        <v>41</v>
      </c>
      <c r="J66" s="1" t="s">
        <v>36</v>
      </c>
      <c r="K66" s="1" t="s">
        <v>35</v>
      </c>
      <c r="L66" s="8">
        <v>5</v>
      </c>
      <c r="M66" s="8">
        <v>5</v>
      </c>
      <c r="N66" s="8">
        <v>0</v>
      </c>
      <c r="O66" s="8">
        <v>0.22</v>
      </c>
      <c r="P66" s="1" t="s">
        <v>66</v>
      </c>
      <c r="Q66" s="1" t="s">
        <v>341</v>
      </c>
      <c r="R66" s="1"/>
      <c r="S66" s="1" t="s">
        <v>1517</v>
      </c>
      <c r="T66" s="1" t="s">
        <v>33</v>
      </c>
      <c r="U66" s="1" t="s">
        <v>33</v>
      </c>
      <c r="V66" s="1" t="s">
        <v>33</v>
      </c>
      <c r="W66" s="1" t="s">
        <v>33</v>
      </c>
      <c r="X66" s="1" t="s">
        <v>33</v>
      </c>
      <c r="Y66" s="37" t="s">
        <v>74</v>
      </c>
      <c r="Z66" s="13" t="s">
        <v>44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37" t="s">
        <v>339</v>
      </c>
      <c r="AM66" s="1">
        <v>42613</v>
      </c>
      <c r="AN66" s="1" t="s">
        <v>37</v>
      </c>
      <c r="AO66" s="1" t="s">
        <v>73</v>
      </c>
      <c r="AP66" s="37" t="s">
        <v>73</v>
      </c>
      <c r="AQ66" s="6">
        <v>2016</v>
      </c>
      <c r="AR66" s="6">
        <v>1</v>
      </c>
      <c r="AS66" s="1">
        <f t="shared" si="1"/>
        <v>43678</v>
      </c>
      <c r="AT66" s="1">
        <f t="shared" si="5"/>
        <v>42734</v>
      </c>
      <c r="AU66" s="6">
        <f>AT66-AV66</f>
        <v>-116</v>
      </c>
      <c r="AV66" s="1">
        <v>42850</v>
      </c>
      <c r="AW66" s="8" t="s">
        <v>340</v>
      </c>
      <c r="AX66" s="1" t="s">
        <v>50</v>
      </c>
      <c r="AY66" s="1" t="s">
        <v>82</v>
      </c>
      <c r="AZ66" s="8" t="s">
        <v>121</v>
      </c>
      <c r="BA66" s="1"/>
      <c r="BB66" s="13" t="s">
        <v>71</v>
      </c>
      <c r="BC66" s="1"/>
      <c r="BD66" s="1"/>
      <c r="BE66" s="1"/>
      <c r="BF66" s="1"/>
      <c r="BG66" s="1"/>
      <c r="BH66" s="65">
        <v>550</v>
      </c>
      <c r="BI66" s="65">
        <v>550</v>
      </c>
      <c r="BJ66" s="65">
        <v>550</v>
      </c>
      <c r="BK66" s="15" t="s">
        <v>1056</v>
      </c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 t="s">
        <v>471</v>
      </c>
      <c r="BX66" s="1">
        <v>42850</v>
      </c>
      <c r="BY66" s="1"/>
      <c r="BZ66" s="1">
        <v>43028</v>
      </c>
      <c r="CA66" s="1"/>
      <c r="CB66" s="1"/>
      <c r="CC66" s="1"/>
      <c r="CD66" s="1"/>
      <c r="CE66" s="1"/>
      <c r="CF66" s="1"/>
    </row>
    <row r="67" spans="1:84" s="28" customFormat="1" ht="72" x14ac:dyDescent="0.25">
      <c r="A67" s="6">
        <v>65</v>
      </c>
      <c r="B67" s="1" t="s">
        <v>60</v>
      </c>
      <c r="C67" s="1" t="s">
        <v>63</v>
      </c>
      <c r="D67" s="1" t="s">
        <v>342</v>
      </c>
      <c r="E67" s="1" t="s">
        <v>1062</v>
      </c>
      <c r="F67" s="1" t="s">
        <v>58</v>
      </c>
      <c r="G67" s="1" t="s">
        <v>343</v>
      </c>
      <c r="H67" s="1" t="s">
        <v>895</v>
      </c>
      <c r="I67" s="1" t="s">
        <v>41</v>
      </c>
      <c r="J67" s="1" t="s">
        <v>36</v>
      </c>
      <c r="K67" s="1" t="s">
        <v>35</v>
      </c>
      <c r="L67" s="8">
        <v>5</v>
      </c>
      <c r="M67" s="8">
        <v>5</v>
      </c>
      <c r="N67" s="8">
        <v>0</v>
      </c>
      <c r="O67" s="8">
        <v>0.22</v>
      </c>
      <c r="P67" s="1" t="s">
        <v>66</v>
      </c>
      <c r="Q67" s="1" t="s">
        <v>346</v>
      </c>
      <c r="R67" s="1"/>
      <c r="S67" s="1" t="s">
        <v>1518</v>
      </c>
      <c r="T67" s="1" t="s">
        <v>33</v>
      </c>
      <c r="U67" s="1" t="s">
        <v>33</v>
      </c>
      <c r="V67" s="1" t="s">
        <v>33</v>
      </c>
      <c r="W67" s="1" t="s">
        <v>33</v>
      </c>
      <c r="X67" s="1" t="s">
        <v>33</v>
      </c>
      <c r="Y67" s="37" t="s">
        <v>74</v>
      </c>
      <c r="Z67" s="13" t="s">
        <v>44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7" t="s">
        <v>344</v>
      </c>
      <c r="AM67" s="1">
        <v>42338</v>
      </c>
      <c r="AN67" s="1" t="s">
        <v>37</v>
      </c>
      <c r="AO67" s="1" t="s">
        <v>73</v>
      </c>
      <c r="AP67" s="37" t="s">
        <v>73</v>
      </c>
      <c r="AQ67" s="6">
        <v>2015</v>
      </c>
      <c r="AR67" s="6">
        <v>1</v>
      </c>
      <c r="AS67" s="1">
        <f t="shared" si="1"/>
        <v>43403</v>
      </c>
      <c r="AT67" s="1">
        <f t="shared" si="5"/>
        <v>42459</v>
      </c>
      <c r="AU67" s="6">
        <f>AT67-AV67</f>
        <v>-566</v>
      </c>
      <c r="AV67" s="1">
        <v>43025</v>
      </c>
      <c r="AW67" s="8" t="s">
        <v>345</v>
      </c>
      <c r="AX67" s="1" t="s">
        <v>50</v>
      </c>
      <c r="AY67" s="1" t="s">
        <v>82</v>
      </c>
      <c r="AZ67" s="8" t="s">
        <v>121</v>
      </c>
      <c r="BA67" s="1"/>
      <c r="BB67" s="13" t="s">
        <v>71</v>
      </c>
      <c r="BC67" s="1"/>
      <c r="BD67" s="1"/>
      <c r="BE67" s="1"/>
      <c r="BF67" s="1"/>
      <c r="BG67" s="1"/>
      <c r="BH67" s="65">
        <v>550</v>
      </c>
      <c r="BI67" s="65">
        <v>550</v>
      </c>
      <c r="BJ67" s="65">
        <v>550</v>
      </c>
      <c r="BK67" s="72" t="s">
        <v>747</v>
      </c>
      <c r="BL67" s="1"/>
      <c r="BM67" s="1"/>
      <c r="BN67" s="1"/>
      <c r="BO67" s="1"/>
      <c r="BP67" s="1"/>
      <c r="BQ67" s="1"/>
      <c r="BR67" s="1" t="s">
        <v>462</v>
      </c>
      <c r="BS67" s="1"/>
      <c r="BT67" s="37" t="s">
        <v>748</v>
      </c>
      <c r="BU67" s="37" t="s">
        <v>807</v>
      </c>
      <c r="BV67" s="1">
        <v>43025</v>
      </c>
      <c r="BW67" s="1" t="s">
        <v>904</v>
      </c>
      <c r="BX67" s="1">
        <v>43025</v>
      </c>
      <c r="BY67" s="1"/>
      <c r="BZ67" s="1">
        <v>43028</v>
      </c>
      <c r="CA67" s="1"/>
      <c r="CB67" s="1"/>
      <c r="CC67" s="1"/>
      <c r="CD67" s="1"/>
      <c r="CE67" s="1"/>
      <c r="CF67" s="1"/>
    </row>
    <row r="68" spans="1:84" s="28" customFormat="1" ht="48" x14ac:dyDescent="0.25">
      <c r="A68" s="6">
        <v>66</v>
      </c>
      <c r="B68" s="1" t="s">
        <v>60</v>
      </c>
      <c r="C68" s="1" t="s">
        <v>77</v>
      </c>
      <c r="D68" s="1" t="s">
        <v>347</v>
      </c>
      <c r="E68" s="1" t="s">
        <v>1062</v>
      </c>
      <c r="F68" s="1" t="s">
        <v>84</v>
      </c>
      <c r="G68" s="1" t="s">
        <v>447</v>
      </c>
      <c r="H68" s="1"/>
      <c r="I68" s="1" t="s">
        <v>41</v>
      </c>
      <c r="J68" s="1" t="s">
        <v>36</v>
      </c>
      <c r="K68" s="1" t="s">
        <v>35</v>
      </c>
      <c r="L68" s="8">
        <v>7</v>
      </c>
      <c r="M68" s="8">
        <v>7</v>
      </c>
      <c r="N68" s="8">
        <v>0</v>
      </c>
      <c r="O68" s="8">
        <v>0.4</v>
      </c>
      <c r="P68" s="1" t="s">
        <v>81</v>
      </c>
      <c r="Q68" s="1" t="s">
        <v>168</v>
      </c>
      <c r="R68" s="1"/>
      <c r="S68" s="1" t="s">
        <v>1519</v>
      </c>
      <c r="T68" s="1" t="s">
        <v>33</v>
      </c>
      <c r="U68" s="1" t="s">
        <v>33</v>
      </c>
      <c r="V68" s="1" t="s">
        <v>33</v>
      </c>
      <c r="W68" s="1" t="s">
        <v>33</v>
      </c>
      <c r="X68" s="1" t="s">
        <v>33</v>
      </c>
      <c r="Y68" s="37" t="s">
        <v>74</v>
      </c>
      <c r="Z68" s="13" t="s">
        <v>44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37" t="s">
        <v>348</v>
      </c>
      <c r="AM68" s="1">
        <v>42671</v>
      </c>
      <c r="AN68" s="1" t="s">
        <v>37</v>
      </c>
      <c r="AO68" s="1" t="s">
        <v>73</v>
      </c>
      <c r="AP68" s="37" t="s">
        <v>73</v>
      </c>
      <c r="AQ68" s="6">
        <v>2016</v>
      </c>
      <c r="AR68" s="6">
        <v>1</v>
      </c>
      <c r="AS68" s="1">
        <f t="shared" si="1"/>
        <v>43736</v>
      </c>
      <c r="AT68" s="1">
        <f t="shared" si="5"/>
        <v>42792</v>
      </c>
      <c r="AU68" s="6">
        <f>AT68-AV68</f>
        <v>-42</v>
      </c>
      <c r="AV68" s="1">
        <v>42834</v>
      </c>
      <c r="AW68" s="1" t="s">
        <v>349</v>
      </c>
      <c r="AX68" s="1" t="s">
        <v>50</v>
      </c>
      <c r="AY68" s="1" t="s">
        <v>82</v>
      </c>
      <c r="AZ68" s="8" t="s">
        <v>121</v>
      </c>
      <c r="BA68" s="1"/>
      <c r="BB68" s="13" t="s">
        <v>71</v>
      </c>
      <c r="BC68" s="1"/>
      <c r="BD68" s="1"/>
      <c r="BE68" s="1"/>
      <c r="BF68" s="1"/>
      <c r="BG68" s="1"/>
      <c r="BH68" s="65">
        <v>550</v>
      </c>
      <c r="BI68" s="65">
        <v>550</v>
      </c>
      <c r="BJ68" s="65">
        <v>550</v>
      </c>
      <c r="BK68" s="15" t="s">
        <v>1056</v>
      </c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>
        <v>42824</v>
      </c>
      <c r="BW68" s="1" t="s">
        <v>479</v>
      </c>
      <c r="BX68" s="1">
        <v>42834</v>
      </c>
      <c r="BY68" s="1"/>
      <c r="BZ68" s="1">
        <v>43028</v>
      </c>
      <c r="CA68" s="1"/>
      <c r="CB68" s="1"/>
      <c r="CC68" s="1"/>
      <c r="CD68" s="1"/>
      <c r="CE68" s="1"/>
      <c r="CF68" s="1"/>
    </row>
    <row r="69" spans="1:84" ht="48" x14ac:dyDescent="0.25">
      <c r="A69" s="6">
        <v>67</v>
      </c>
      <c r="B69" s="2" t="s">
        <v>59</v>
      </c>
      <c r="C69" s="2" t="s">
        <v>61</v>
      </c>
      <c r="D69" s="2" t="s">
        <v>383</v>
      </c>
      <c r="E69" s="2" t="s">
        <v>1060</v>
      </c>
      <c r="F69" s="2" t="s">
        <v>384</v>
      </c>
      <c r="G69" s="2" t="s">
        <v>385</v>
      </c>
      <c r="H69" s="2"/>
      <c r="I69" s="2" t="s">
        <v>41</v>
      </c>
      <c r="J69" s="2" t="s">
        <v>36</v>
      </c>
      <c r="K69" s="2" t="s">
        <v>35</v>
      </c>
      <c r="L69" s="9">
        <v>5</v>
      </c>
      <c r="M69" s="9">
        <v>5</v>
      </c>
      <c r="N69" s="9">
        <v>0</v>
      </c>
      <c r="O69" s="9">
        <v>0.22</v>
      </c>
      <c r="P69" s="2" t="s">
        <v>68</v>
      </c>
      <c r="Q69" s="2" t="s">
        <v>262</v>
      </c>
      <c r="R69" s="2"/>
      <c r="S69" s="2"/>
      <c r="T69" s="2" t="s">
        <v>33</v>
      </c>
      <c r="U69" s="2" t="s">
        <v>33</v>
      </c>
      <c r="V69" s="2" t="s">
        <v>33</v>
      </c>
      <c r="W69" s="2" t="s">
        <v>33</v>
      </c>
      <c r="X69" s="2" t="s">
        <v>33</v>
      </c>
      <c r="Y69" s="35" t="s">
        <v>74</v>
      </c>
      <c r="Z69" s="14" t="s">
        <v>44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5" t="s">
        <v>386</v>
      </c>
      <c r="AM69" s="2">
        <v>42241</v>
      </c>
      <c r="AN69" s="2" t="s">
        <v>37</v>
      </c>
      <c r="AO69" s="2" t="s">
        <v>73</v>
      </c>
      <c r="AP69" s="2" t="s">
        <v>74</v>
      </c>
      <c r="AQ69" s="9">
        <v>2016</v>
      </c>
      <c r="AR69" s="10">
        <v>4</v>
      </c>
      <c r="AS69" s="87">
        <f>AM69+DATE(2,0,0)</f>
        <v>42941</v>
      </c>
      <c r="AT69" s="87">
        <f t="shared" si="5"/>
        <v>42362</v>
      </c>
      <c r="AU69" s="10">
        <f t="shared" ca="1" si="0"/>
        <v>-1014</v>
      </c>
      <c r="AV69" s="2"/>
      <c r="AW69" s="2"/>
      <c r="AX69" s="2" t="s">
        <v>50</v>
      </c>
      <c r="AY69" s="2" t="s">
        <v>82</v>
      </c>
      <c r="AZ69" s="9" t="s">
        <v>121</v>
      </c>
      <c r="BA69" s="2"/>
      <c r="BB69" s="14" t="s">
        <v>71</v>
      </c>
      <c r="BC69" s="2"/>
      <c r="BD69" s="2"/>
      <c r="BE69" s="2"/>
      <c r="BF69" s="2"/>
      <c r="BG69" s="2"/>
      <c r="BH69" s="66">
        <v>8255.16</v>
      </c>
      <c r="BI69" s="66">
        <v>0</v>
      </c>
      <c r="BJ69" s="66"/>
      <c r="BK69" s="16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ht="48" x14ac:dyDescent="0.25">
      <c r="A70" s="6">
        <v>68</v>
      </c>
      <c r="B70" s="2" t="s">
        <v>59</v>
      </c>
      <c r="C70" s="2" t="s">
        <v>245</v>
      </c>
      <c r="D70" s="2" t="s">
        <v>387</v>
      </c>
      <c r="E70" s="2" t="s">
        <v>1062</v>
      </c>
      <c r="F70" s="2" t="s">
        <v>58</v>
      </c>
      <c r="G70" s="2" t="s">
        <v>388</v>
      </c>
      <c r="H70" s="2"/>
      <c r="I70" s="2" t="s">
        <v>41</v>
      </c>
      <c r="J70" s="2" t="s">
        <v>36</v>
      </c>
      <c r="K70" s="2" t="s">
        <v>35</v>
      </c>
      <c r="L70" s="9">
        <v>10</v>
      </c>
      <c r="M70" s="9">
        <v>10</v>
      </c>
      <c r="N70" s="9">
        <v>0</v>
      </c>
      <c r="O70" s="9">
        <v>0.22</v>
      </c>
      <c r="P70" s="2" t="s">
        <v>67</v>
      </c>
      <c r="Q70" s="2" t="s">
        <v>390</v>
      </c>
      <c r="R70" s="2"/>
      <c r="S70" s="2"/>
      <c r="T70" s="2" t="s">
        <v>33</v>
      </c>
      <c r="U70" s="2" t="s">
        <v>33</v>
      </c>
      <c r="V70" s="2" t="s">
        <v>33</v>
      </c>
      <c r="W70" s="2" t="s">
        <v>33</v>
      </c>
      <c r="X70" s="2" t="s">
        <v>33</v>
      </c>
      <c r="Y70" s="35" t="s">
        <v>74</v>
      </c>
      <c r="Z70" s="14" t="s">
        <v>44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35" t="s">
        <v>389</v>
      </c>
      <c r="AM70" s="2">
        <v>41719</v>
      </c>
      <c r="AN70" s="2" t="s">
        <v>37</v>
      </c>
      <c r="AO70" s="2" t="s">
        <v>73</v>
      </c>
      <c r="AP70" s="2" t="s">
        <v>74</v>
      </c>
      <c r="AQ70" s="9">
        <v>2014</v>
      </c>
      <c r="AR70" s="10">
        <v>4</v>
      </c>
      <c r="AS70" s="87">
        <f>AM70+DATE(2,0,0)</f>
        <v>42419</v>
      </c>
      <c r="AT70" s="87">
        <f t="shared" si="5"/>
        <v>41840</v>
      </c>
      <c r="AU70" s="10">
        <f t="shared" ca="1" si="0"/>
        <v>-1536</v>
      </c>
      <c r="AV70" s="2"/>
      <c r="AW70" s="2"/>
      <c r="AX70" s="2" t="s">
        <v>50</v>
      </c>
      <c r="AY70" s="2" t="s">
        <v>82</v>
      </c>
      <c r="AZ70" s="9" t="s">
        <v>121</v>
      </c>
      <c r="BA70" s="2"/>
      <c r="BB70" s="14" t="s">
        <v>72</v>
      </c>
      <c r="BC70" s="2"/>
      <c r="BD70" s="2"/>
      <c r="BE70" s="2"/>
      <c r="BF70" s="2"/>
      <c r="BG70" s="2"/>
      <c r="BH70" s="66">
        <v>550</v>
      </c>
      <c r="BI70" s="66">
        <v>0</v>
      </c>
      <c r="BJ70" s="66"/>
      <c r="BK70" s="16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s="28" customFormat="1" ht="120" x14ac:dyDescent="0.25">
      <c r="A71" s="6">
        <v>69</v>
      </c>
      <c r="B71" s="1" t="s">
        <v>34</v>
      </c>
      <c r="C71" s="1" t="s">
        <v>38</v>
      </c>
      <c r="D71" s="1" t="s">
        <v>1032</v>
      </c>
      <c r="E71" s="1" t="s">
        <v>1060</v>
      </c>
      <c r="F71" s="1" t="s">
        <v>43</v>
      </c>
      <c r="G71" s="1" t="s">
        <v>391</v>
      </c>
      <c r="H71" s="1"/>
      <c r="I71" s="1" t="s">
        <v>41</v>
      </c>
      <c r="J71" s="1" t="s">
        <v>36</v>
      </c>
      <c r="K71" s="1" t="s">
        <v>35</v>
      </c>
      <c r="L71" s="8">
        <v>15</v>
      </c>
      <c r="M71" s="8">
        <v>15</v>
      </c>
      <c r="N71" s="8">
        <v>0</v>
      </c>
      <c r="O71" s="8">
        <v>0.4</v>
      </c>
      <c r="P71" s="1" t="s">
        <v>40</v>
      </c>
      <c r="Q71" s="1" t="s">
        <v>891</v>
      </c>
      <c r="R71" s="1"/>
      <c r="S71" s="1" t="s">
        <v>1520</v>
      </c>
      <c r="T71" s="1" t="s">
        <v>33</v>
      </c>
      <c r="U71" s="1" t="s">
        <v>33</v>
      </c>
      <c r="V71" s="1" t="s">
        <v>33</v>
      </c>
      <c r="W71" s="1" t="s">
        <v>33</v>
      </c>
      <c r="X71" s="1" t="s">
        <v>33</v>
      </c>
      <c r="Y71" s="37" t="s">
        <v>74</v>
      </c>
      <c r="Z71" s="13" t="s">
        <v>44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37" t="s">
        <v>392</v>
      </c>
      <c r="AM71" s="1">
        <v>42571</v>
      </c>
      <c r="AN71" s="1" t="s">
        <v>128</v>
      </c>
      <c r="AO71" s="1" t="s">
        <v>73</v>
      </c>
      <c r="AP71" s="37" t="s">
        <v>73</v>
      </c>
      <c r="AQ71" s="8">
        <v>2017</v>
      </c>
      <c r="AR71" s="6">
        <v>1</v>
      </c>
      <c r="AS71" s="1">
        <f t="shared" ref="AS71:AS134" si="6">AM71+DATE(3,0,0)</f>
        <v>43636</v>
      </c>
      <c r="AT71" s="1">
        <f>AM71+DATE(0,7,0)</f>
        <v>42753</v>
      </c>
      <c r="AU71" s="6">
        <f>AT71-AV71</f>
        <v>-295</v>
      </c>
      <c r="AV71" s="1">
        <v>43048</v>
      </c>
      <c r="AW71" s="1"/>
      <c r="AX71" s="1" t="s">
        <v>50</v>
      </c>
      <c r="AY71" s="1" t="s">
        <v>82</v>
      </c>
      <c r="AZ71" s="8" t="s">
        <v>121</v>
      </c>
      <c r="BA71" s="1" t="s">
        <v>892</v>
      </c>
      <c r="BB71" s="13" t="s">
        <v>71</v>
      </c>
      <c r="BC71" s="6">
        <v>1</v>
      </c>
      <c r="BD71" s="37" t="s">
        <v>42</v>
      </c>
      <c r="BE71" s="1"/>
      <c r="BF71" s="1"/>
      <c r="BG71" s="1"/>
      <c r="BH71" s="65">
        <v>550</v>
      </c>
      <c r="BI71" s="65">
        <v>0</v>
      </c>
      <c r="BJ71" s="65">
        <v>550</v>
      </c>
      <c r="BK71" s="1">
        <v>43094</v>
      </c>
      <c r="BL71" s="1"/>
      <c r="BM71" s="1"/>
      <c r="BN71" s="1"/>
      <c r="BO71" s="1"/>
      <c r="BP71" s="1"/>
      <c r="BQ71" s="1"/>
      <c r="BR71" s="1"/>
      <c r="BS71" s="1"/>
      <c r="BT71" s="1" t="s">
        <v>588</v>
      </c>
      <c r="BU71" s="37" t="s">
        <v>915</v>
      </c>
      <c r="BV71" s="1">
        <v>43048</v>
      </c>
      <c r="BW71" s="1"/>
      <c r="BX71" s="1">
        <v>43048</v>
      </c>
      <c r="BY71" s="1">
        <v>43048</v>
      </c>
      <c r="BZ71" s="1">
        <v>43049</v>
      </c>
      <c r="CA71" s="1"/>
      <c r="CB71" s="1"/>
      <c r="CC71" s="1"/>
      <c r="CD71" s="1"/>
      <c r="CE71" s="1"/>
      <c r="CF71" s="1"/>
    </row>
    <row r="72" spans="1:84" ht="36" x14ac:dyDescent="0.25">
      <c r="A72" s="6">
        <v>70</v>
      </c>
      <c r="B72" s="2" t="s">
        <v>59</v>
      </c>
      <c r="C72" s="2" t="s">
        <v>362</v>
      </c>
      <c r="D72" s="2" t="s">
        <v>383</v>
      </c>
      <c r="E72" s="2" t="s">
        <v>1060</v>
      </c>
      <c r="F72" s="2" t="s">
        <v>393</v>
      </c>
      <c r="G72" s="2" t="s">
        <v>394</v>
      </c>
      <c r="H72" s="2"/>
      <c r="I72" s="2" t="s">
        <v>41</v>
      </c>
      <c r="J72" s="2" t="s">
        <v>36</v>
      </c>
      <c r="K72" s="2" t="s">
        <v>35</v>
      </c>
      <c r="L72" s="9">
        <v>9</v>
      </c>
      <c r="M72" s="9">
        <v>9</v>
      </c>
      <c r="N72" s="9">
        <v>0</v>
      </c>
      <c r="O72" s="9">
        <v>0.4</v>
      </c>
      <c r="P72" s="2" t="s">
        <v>396</v>
      </c>
      <c r="Q72" s="2" t="s">
        <v>397</v>
      </c>
      <c r="R72" s="2"/>
      <c r="S72" s="2"/>
      <c r="T72" s="2" t="s">
        <v>33</v>
      </c>
      <c r="U72" s="2"/>
      <c r="V72" s="2" t="s">
        <v>33</v>
      </c>
      <c r="W72" s="2" t="s">
        <v>33</v>
      </c>
      <c r="X72" s="2" t="s">
        <v>33</v>
      </c>
      <c r="Y72" s="35" t="s">
        <v>74</v>
      </c>
      <c r="Z72" s="14" t="s">
        <v>44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35" t="s">
        <v>395</v>
      </c>
      <c r="AM72" s="2">
        <v>41293</v>
      </c>
      <c r="AN72" s="2" t="s">
        <v>128</v>
      </c>
      <c r="AO72" s="2" t="s">
        <v>73</v>
      </c>
      <c r="AP72" s="2" t="s">
        <v>74</v>
      </c>
      <c r="AQ72" s="9">
        <v>2013</v>
      </c>
      <c r="AR72" s="10">
        <v>4</v>
      </c>
      <c r="AS72" s="87">
        <f>AM72+DATE(2,0,0)</f>
        <v>41993</v>
      </c>
      <c r="AT72" s="87">
        <f>AM72+DATE(0,7,0)</f>
        <v>41475</v>
      </c>
      <c r="AU72" s="10">
        <f t="shared" ref="AU72:AU130" ca="1" si="7">AT72-TODAY()</f>
        <v>-1901</v>
      </c>
      <c r="AV72" s="2"/>
      <c r="AW72" s="2"/>
      <c r="AX72" s="2" t="s">
        <v>50</v>
      </c>
      <c r="AY72" s="2" t="s">
        <v>82</v>
      </c>
      <c r="AZ72" s="9" t="s">
        <v>121</v>
      </c>
      <c r="BA72" s="2"/>
      <c r="BB72" s="14" t="s">
        <v>71</v>
      </c>
      <c r="BC72" s="2"/>
      <c r="BD72" s="2"/>
      <c r="BE72" s="2"/>
      <c r="BF72" s="2"/>
      <c r="BG72" s="2"/>
      <c r="BH72" s="66">
        <v>550</v>
      </c>
      <c r="BI72" s="66">
        <v>0</v>
      </c>
      <c r="BJ72" s="66"/>
      <c r="BK72" s="16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s="28" customFormat="1" ht="108" x14ac:dyDescent="0.25">
      <c r="A73" s="6">
        <v>71</v>
      </c>
      <c r="B73" s="1" t="s">
        <v>60</v>
      </c>
      <c r="C73" s="1" t="s">
        <v>63</v>
      </c>
      <c r="D73" s="1" t="s">
        <v>398</v>
      </c>
      <c r="E73" s="1" t="s">
        <v>1062</v>
      </c>
      <c r="F73" s="1" t="s">
        <v>84</v>
      </c>
      <c r="G73" s="1" t="s">
        <v>399</v>
      </c>
      <c r="H73" s="1"/>
      <c r="I73" s="1" t="s">
        <v>41</v>
      </c>
      <c r="J73" s="1" t="s">
        <v>36</v>
      </c>
      <c r="K73" s="1" t="s">
        <v>35</v>
      </c>
      <c r="L73" s="8">
        <v>15</v>
      </c>
      <c r="M73" s="8">
        <v>15</v>
      </c>
      <c r="N73" s="8">
        <v>0</v>
      </c>
      <c r="O73" s="8">
        <v>0.4</v>
      </c>
      <c r="P73" s="1" t="s">
        <v>66</v>
      </c>
      <c r="Q73" s="1" t="s">
        <v>185</v>
      </c>
      <c r="R73" s="1"/>
      <c r="S73" s="1" t="s">
        <v>1521</v>
      </c>
      <c r="T73" s="1" t="s">
        <v>33</v>
      </c>
      <c r="U73" s="1" t="s">
        <v>33</v>
      </c>
      <c r="V73" s="1" t="s">
        <v>33</v>
      </c>
      <c r="W73" s="1" t="s">
        <v>33</v>
      </c>
      <c r="X73" s="1" t="s">
        <v>33</v>
      </c>
      <c r="Y73" s="37" t="s">
        <v>74</v>
      </c>
      <c r="Z73" s="13" t="s">
        <v>44</v>
      </c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37" t="s">
        <v>1058</v>
      </c>
      <c r="AM73" s="1">
        <v>42674</v>
      </c>
      <c r="AN73" s="1" t="s">
        <v>37</v>
      </c>
      <c r="AO73" s="1" t="s">
        <v>73</v>
      </c>
      <c r="AP73" s="37" t="s">
        <v>73</v>
      </c>
      <c r="AQ73" s="8">
        <v>2017</v>
      </c>
      <c r="AR73" s="6">
        <v>1</v>
      </c>
      <c r="AS73" s="1">
        <f t="shared" si="6"/>
        <v>43739</v>
      </c>
      <c r="AT73" s="1">
        <f>AM73+DATE(0,5,0)</f>
        <v>42795</v>
      </c>
      <c r="AU73" s="6">
        <f>AT73-AV73</f>
        <v>-233</v>
      </c>
      <c r="AV73" s="1">
        <v>43028</v>
      </c>
      <c r="AW73" s="1"/>
      <c r="AX73" s="1" t="s">
        <v>50</v>
      </c>
      <c r="AY73" s="1" t="s">
        <v>82</v>
      </c>
      <c r="AZ73" s="8" t="s">
        <v>121</v>
      </c>
      <c r="BA73" s="1"/>
      <c r="BB73" s="13" t="s">
        <v>71</v>
      </c>
      <c r="BC73" s="1"/>
      <c r="BD73" s="1"/>
      <c r="BE73" s="1"/>
      <c r="BF73" s="1"/>
      <c r="BG73" s="1"/>
      <c r="BH73" s="65">
        <v>550</v>
      </c>
      <c r="BI73" s="65">
        <v>550</v>
      </c>
      <c r="BJ73" s="65">
        <v>550</v>
      </c>
      <c r="BK73" s="15" t="s">
        <v>1059</v>
      </c>
      <c r="BL73" s="1"/>
      <c r="BM73" s="1"/>
      <c r="BN73" s="1"/>
      <c r="BO73" s="1"/>
      <c r="BP73" s="1"/>
      <c r="BQ73" s="1"/>
      <c r="BR73" s="1"/>
      <c r="BS73" s="1"/>
      <c r="BT73" s="1" t="s">
        <v>689</v>
      </c>
      <c r="BU73" s="1"/>
      <c r="BV73" s="1">
        <v>43028</v>
      </c>
      <c r="BW73" s="1" t="s">
        <v>913</v>
      </c>
      <c r="BX73" s="1">
        <v>43028</v>
      </c>
      <c r="BY73" s="1">
        <v>43028</v>
      </c>
      <c r="BZ73" s="1">
        <v>43028</v>
      </c>
      <c r="CA73" s="1"/>
      <c r="CB73" s="1"/>
      <c r="CC73" s="1"/>
      <c r="CD73" s="1"/>
      <c r="CE73" s="1"/>
      <c r="CF73" s="1"/>
    </row>
    <row r="74" spans="1:84" ht="48" x14ac:dyDescent="0.25">
      <c r="A74" s="6">
        <v>72</v>
      </c>
      <c r="B74" s="2" t="s">
        <v>59</v>
      </c>
      <c r="C74" s="2" t="s">
        <v>62</v>
      </c>
      <c r="D74" s="2" t="s">
        <v>243</v>
      </c>
      <c r="E74" s="2" t="s">
        <v>1060</v>
      </c>
      <c r="F74" s="2" t="s">
        <v>400</v>
      </c>
      <c r="G74" s="2" t="s">
        <v>403</v>
      </c>
      <c r="H74" s="2"/>
      <c r="I74" s="2" t="s">
        <v>41</v>
      </c>
      <c r="J74" s="2" t="s">
        <v>36</v>
      </c>
      <c r="K74" s="2" t="s">
        <v>35</v>
      </c>
      <c r="L74" s="9">
        <v>8</v>
      </c>
      <c r="M74" s="9">
        <v>8</v>
      </c>
      <c r="N74" s="9">
        <v>0</v>
      </c>
      <c r="O74" s="9">
        <v>0.4</v>
      </c>
      <c r="P74" s="2" t="s">
        <v>67</v>
      </c>
      <c r="Q74" s="2" t="s">
        <v>280</v>
      </c>
      <c r="R74" s="2"/>
      <c r="S74" s="2"/>
      <c r="T74" s="2" t="s">
        <v>33</v>
      </c>
      <c r="U74" s="2" t="s">
        <v>33</v>
      </c>
      <c r="V74" s="2" t="s">
        <v>33</v>
      </c>
      <c r="W74" s="2" t="s">
        <v>33</v>
      </c>
      <c r="X74" s="2" t="s">
        <v>33</v>
      </c>
      <c r="Y74" s="35" t="s">
        <v>74</v>
      </c>
      <c r="Z74" s="14" t="s">
        <v>44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35" t="s">
        <v>401</v>
      </c>
      <c r="AM74" s="2">
        <v>41131</v>
      </c>
      <c r="AN74" s="2" t="s">
        <v>37</v>
      </c>
      <c r="AO74" s="2" t="s">
        <v>73</v>
      </c>
      <c r="AP74" s="2" t="s">
        <v>74</v>
      </c>
      <c r="AQ74" s="9">
        <v>2013</v>
      </c>
      <c r="AR74" s="10">
        <v>4</v>
      </c>
      <c r="AS74" s="87">
        <f t="shared" si="6"/>
        <v>42196</v>
      </c>
      <c r="AT74" s="87">
        <f>AM74+DATE(0,5,0)</f>
        <v>41252</v>
      </c>
      <c r="AU74" s="10">
        <f t="shared" ca="1" si="7"/>
        <v>-2124</v>
      </c>
      <c r="AV74" s="2"/>
      <c r="AW74" s="2"/>
      <c r="AX74" s="2" t="s">
        <v>50</v>
      </c>
      <c r="AY74" s="2" t="s">
        <v>82</v>
      </c>
      <c r="AZ74" s="9" t="s">
        <v>121</v>
      </c>
      <c r="BA74" s="2"/>
      <c r="BB74" s="14" t="s">
        <v>72</v>
      </c>
      <c r="BC74" s="2"/>
      <c r="BD74" s="2"/>
      <c r="BE74" s="2"/>
      <c r="BF74" s="2"/>
      <c r="BG74" s="2"/>
      <c r="BH74" s="66">
        <v>550</v>
      </c>
      <c r="BI74" s="66">
        <v>0</v>
      </c>
      <c r="BJ74" s="66"/>
      <c r="BK74" s="16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s="28" customFormat="1" ht="72" x14ac:dyDescent="0.25">
      <c r="A75" s="6">
        <v>73</v>
      </c>
      <c r="B75" s="1" t="s">
        <v>60</v>
      </c>
      <c r="C75" s="1" t="s">
        <v>63</v>
      </c>
      <c r="D75" s="1" t="s">
        <v>402</v>
      </c>
      <c r="E75" s="1" t="s">
        <v>1062</v>
      </c>
      <c r="F75" s="1" t="s">
        <v>772</v>
      </c>
      <c r="G75" s="1" t="s">
        <v>404</v>
      </c>
      <c r="H75" s="1" t="s">
        <v>1275</v>
      </c>
      <c r="I75" s="1" t="s">
        <v>41</v>
      </c>
      <c r="J75" s="1" t="s">
        <v>36</v>
      </c>
      <c r="K75" s="1" t="s">
        <v>35</v>
      </c>
      <c r="L75" s="8">
        <v>15</v>
      </c>
      <c r="M75" s="8">
        <v>15</v>
      </c>
      <c r="N75" s="8">
        <v>0</v>
      </c>
      <c r="O75" s="8">
        <v>0.4</v>
      </c>
      <c r="P75" s="1" t="s">
        <v>66</v>
      </c>
      <c r="Q75" s="1" t="s">
        <v>1433</v>
      </c>
      <c r="R75" s="8">
        <v>2018</v>
      </c>
      <c r="S75" s="1" t="s">
        <v>1432</v>
      </c>
      <c r="T75" s="1">
        <v>42729</v>
      </c>
      <c r="U75" s="1">
        <v>42729</v>
      </c>
      <c r="V75" s="1"/>
      <c r="W75" s="1"/>
      <c r="X75" s="1"/>
      <c r="Y75" s="37" t="s">
        <v>73</v>
      </c>
      <c r="Z75" s="1" t="s">
        <v>359</v>
      </c>
      <c r="AA75" s="1" t="s">
        <v>409</v>
      </c>
      <c r="AB75" s="1" t="s">
        <v>527</v>
      </c>
      <c r="AC75" s="1"/>
      <c r="AD75" s="1"/>
      <c r="AE75" s="1" t="s">
        <v>622</v>
      </c>
      <c r="AF75" s="1"/>
      <c r="AG75" s="1"/>
      <c r="AH75" s="1"/>
      <c r="AI75" s="1"/>
      <c r="AJ75" s="1"/>
      <c r="AK75" s="1"/>
      <c r="AL75" s="37" t="s">
        <v>439</v>
      </c>
      <c r="AM75" s="1">
        <v>42786</v>
      </c>
      <c r="AN75" s="1" t="s">
        <v>37</v>
      </c>
      <c r="AO75" s="1" t="s">
        <v>73</v>
      </c>
      <c r="AP75" s="37" t="s">
        <v>73</v>
      </c>
      <c r="AQ75" s="8">
        <v>2018</v>
      </c>
      <c r="AR75" s="6">
        <v>1</v>
      </c>
      <c r="AS75" s="1">
        <f>AM75+DATE(3,0,0)</f>
        <v>43851</v>
      </c>
      <c r="AT75" s="1">
        <v>43465</v>
      </c>
      <c r="AU75" s="6">
        <f>AT75-AV75</f>
        <v>145</v>
      </c>
      <c r="AV75" s="1">
        <v>43320</v>
      </c>
      <c r="AW75" s="1" t="s">
        <v>1435</v>
      </c>
      <c r="AX75" s="1" t="s">
        <v>50</v>
      </c>
      <c r="AY75" s="1" t="s">
        <v>82</v>
      </c>
      <c r="AZ75" s="8" t="s">
        <v>121</v>
      </c>
      <c r="BA75" s="1"/>
      <c r="BB75" s="13" t="s">
        <v>33</v>
      </c>
      <c r="BC75" s="6">
        <v>1</v>
      </c>
      <c r="BD75" s="37" t="s">
        <v>42</v>
      </c>
      <c r="BE75" s="1"/>
      <c r="BF75" s="1"/>
      <c r="BG75" s="1"/>
      <c r="BH75" s="65">
        <v>550</v>
      </c>
      <c r="BI75" s="65">
        <v>0</v>
      </c>
      <c r="BJ75" s="65">
        <v>550</v>
      </c>
      <c r="BK75" s="72" t="s">
        <v>1285</v>
      </c>
      <c r="BL75" s="1"/>
      <c r="BM75" s="1"/>
      <c r="BN75" s="1"/>
      <c r="BO75" s="1"/>
      <c r="BP75" s="1"/>
      <c r="BQ75" s="1"/>
      <c r="BR75" s="1"/>
      <c r="BS75" s="1"/>
      <c r="BT75" s="1" t="s">
        <v>1425</v>
      </c>
      <c r="BU75" s="1" t="s">
        <v>1426</v>
      </c>
      <c r="BV75" s="1">
        <v>43320</v>
      </c>
      <c r="BW75" s="1" t="s">
        <v>33</v>
      </c>
      <c r="BX75" s="1">
        <v>43320</v>
      </c>
      <c r="BY75" s="1">
        <v>43320</v>
      </c>
      <c r="BZ75" s="1">
        <v>43347</v>
      </c>
      <c r="CA75" s="1"/>
      <c r="CB75" s="1"/>
      <c r="CC75" s="1"/>
      <c r="CD75" s="1"/>
      <c r="CE75" s="1"/>
      <c r="CF75" s="1"/>
    </row>
    <row r="76" spans="1:84" ht="72" x14ac:dyDescent="0.25">
      <c r="A76" s="6">
        <v>74</v>
      </c>
      <c r="B76" s="2" t="s">
        <v>60</v>
      </c>
      <c r="C76" s="2" t="s">
        <v>63</v>
      </c>
      <c r="D76" s="2" t="s">
        <v>405</v>
      </c>
      <c r="E76" s="2" t="s">
        <v>1062</v>
      </c>
      <c r="F76" s="2" t="s">
        <v>84</v>
      </c>
      <c r="G76" s="2" t="s">
        <v>406</v>
      </c>
      <c r="H76" s="2"/>
      <c r="I76" s="2" t="s">
        <v>41</v>
      </c>
      <c r="J76" s="2" t="s">
        <v>407</v>
      </c>
      <c r="K76" s="2" t="s">
        <v>35</v>
      </c>
      <c r="L76" s="9">
        <v>11</v>
      </c>
      <c r="M76" s="9">
        <v>6</v>
      </c>
      <c r="N76" s="9">
        <v>5</v>
      </c>
      <c r="O76" s="9">
        <v>0.4</v>
      </c>
      <c r="P76" s="2" t="s">
        <v>66</v>
      </c>
      <c r="Q76" s="2" t="s">
        <v>289</v>
      </c>
      <c r="R76" s="2"/>
      <c r="S76" s="2"/>
      <c r="T76" s="2">
        <v>42729</v>
      </c>
      <c r="U76" s="2">
        <v>42729</v>
      </c>
      <c r="V76" s="2" t="s">
        <v>33</v>
      </c>
      <c r="W76" s="2" t="s">
        <v>33</v>
      </c>
      <c r="X76" s="2"/>
      <c r="Y76" s="35" t="s">
        <v>73</v>
      </c>
      <c r="Z76" s="2" t="s">
        <v>359</v>
      </c>
      <c r="AA76" s="2" t="s">
        <v>410</v>
      </c>
      <c r="AB76" s="2" t="s">
        <v>527</v>
      </c>
      <c r="AC76" s="2"/>
      <c r="AD76" s="2"/>
      <c r="AE76" s="2" t="s">
        <v>623</v>
      </c>
      <c r="AF76" s="2"/>
      <c r="AG76" s="2"/>
      <c r="AH76" s="2"/>
      <c r="AI76" s="2"/>
      <c r="AJ76" s="2"/>
      <c r="AK76" s="2"/>
      <c r="AL76" s="35" t="s">
        <v>438</v>
      </c>
      <c r="AM76" s="2">
        <v>42786</v>
      </c>
      <c r="AN76" s="2" t="s">
        <v>37</v>
      </c>
      <c r="AO76" s="2" t="s">
        <v>73</v>
      </c>
      <c r="AP76" s="2" t="s">
        <v>74</v>
      </c>
      <c r="AQ76" s="9">
        <v>2017</v>
      </c>
      <c r="AR76" s="10">
        <v>4</v>
      </c>
      <c r="AS76" s="2">
        <f t="shared" si="6"/>
        <v>43851</v>
      </c>
      <c r="AT76" s="87">
        <f>AM76+DATE(0,5,0)</f>
        <v>42907</v>
      </c>
      <c r="AU76" s="10">
        <f t="shared" ca="1" si="7"/>
        <v>-469</v>
      </c>
      <c r="AV76" s="2"/>
      <c r="AW76" s="2"/>
      <c r="AX76" s="2" t="s">
        <v>50</v>
      </c>
      <c r="AY76" s="2" t="s">
        <v>82</v>
      </c>
      <c r="AZ76" s="9" t="s">
        <v>121</v>
      </c>
      <c r="BA76" s="2"/>
      <c r="BB76" s="14" t="s">
        <v>33</v>
      </c>
      <c r="BC76" s="2"/>
      <c r="BD76" s="2"/>
      <c r="BE76" s="2"/>
      <c r="BF76" s="2"/>
      <c r="BG76" s="2"/>
      <c r="BH76" s="66">
        <v>550</v>
      </c>
      <c r="BI76" s="66">
        <v>0</v>
      </c>
      <c r="BJ76" s="66"/>
      <c r="BK76" s="16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s="28" customFormat="1" ht="72" x14ac:dyDescent="0.25">
      <c r="A77" s="6">
        <v>75</v>
      </c>
      <c r="B77" s="1" t="s">
        <v>60</v>
      </c>
      <c r="C77" s="1" t="s">
        <v>131</v>
      </c>
      <c r="D77" s="1" t="s">
        <v>408</v>
      </c>
      <c r="E77" s="1" t="s">
        <v>1062</v>
      </c>
      <c r="F77" s="1" t="s">
        <v>84</v>
      </c>
      <c r="G77" s="1" t="s">
        <v>1004</v>
      </c>
      <c r="H77" s="1" t="s">
        <v>1001</v>
      </c>
      <c r="I77" s="1" t="s">
        <v>41</v>
      </c>
      <c r="J77" s="1" t="s">
        <v>36</v>
      </c>
      <c r="K77" s="1" t="s">
        <v>35</v>
      </c>
      <c r="L77" s="8">
        <v>7</v>
      </c>
      <c r="M77" s="8">
        <v>7</v>
      </c>
      <c r="N77" s="8">
        <v>0</v>
      </c>
      <c r="O77" s="8">
        <v>0.22</v>
      </c>
      <c r="P77" s="1" t="s">
        <v>139</v>
      </c>
      <c r="Q77" s="1" t="s">
        <v>1002</v>
      </c>
      <c r="R77" s="8">
        <v>2018</v>
      </c>
      <c r="S77" s="1" t="s">
        <v>1023</v>
      </c>
      <c r="T77" s="1">
        <v>42729</v>
      </c>
      <c r="U77" s="1">
        <v>42729</v>
      </c>
      <c r="V77" s="1" t="s">
        <v>33</v>
      </c>
      <c r="W77" s="1" t="s">
        <v>33</v>
      </c>
      <c r="X77" s="1"/>
      <c r="Y77" s="37" t="s">
        <v>73</v>
      </c>
      <c r="Z77" s="1" t="s">
        <v>359</v>
      </c>
      <c r="AA77" s="1" t="s">
        <v>411</v>
      </c>
      <c r="AB77" s="1" t="s">
        <v>527</v>
      </c>
      <c r="AC77" s="1"/>
      <c r="AD77" s="1"/>
      <c r="AE77" s="1" t="s">
        <v>624</v>
      </c>
      <c r="AF77" s="1"/>
      <c r="AG77" s="1"/>
      <c r="AH77" s="1"/>
      <c r="AI77" s="1"/>
      <c r="AJ77" s="1"/>
      <c r="AK77" s="1"/>
      <c r="AL77" s="37" t="s">
        <v>1003</v>
      </c>
      <c r="AM77" s="1">
        <v>43112</v>
      </c>
      <c r="AN77" s="1" t="s">
        <v>37</v>
      </c>
      <c r="AO77" s="1" t="s">
        <v>73</v>
      </c>
      <c r="AP77" s="37" t="s">
        <v>73</v>
      </c>
      <c r="AQ77" s="8">
        <v>2018</v>
      </c>
      <c r="AR77" s="6">
        <v>1</v>
      </c>
      <c r="AS77" s="1">
        <f t="shared" si="6"/>
        <v>44177</v>
      </c>
      <c r="AT77" s="1">
        <f>AM77+DATE(0,5,0)</f>
        <v>43233</v>
      </c>
      <c r="AU77" s="6">
        <f>AT77-AV77</f>
        <v>114</v>
      </c>
      <c r="AV77" s="1">
        <v>43119</v>
      </c>
      <c r="AW77" s="1" t="s">
        <v>1005</v>
      </c>
      <c r="AX77" s="1" t="s">
        <v>50</v>
      </c>
      <c r="AY77" s="1" t="s">
        <v>82</v>
      </c>
      <c r="AZ77" s="8" t="s">
        <v>121</v>
      </c>
      <c r="BA77" s="1"/>
      <c r="BB77" s="13" t="s">
        <v>33</v>
      </c>
      <c r="BC77" s="1"/>
      <c r="BD77" s="1"/>
      <c r="BE77" s="1"/>
      <c r="BF77" s="1"/>
      <c r="BG77" s="1"/>
      <c r="BH77" s="65">
        <v>550</v>
      </c>
      <c r="BI77" s="65"/>
      <c r="BJ77" s="65">
        <v>550</v>
      </c>
      <c r="BK77" s="72" t="s">
        <v>1020</v>
      </c>
      <c r="BL77" s="1"/>
      <c r="BM77" s="1"/>
      <c r="BN77" s="1"/>
      <c r="BO77" s="1"/>
      <c r="BP77" s="1"/>
      <c r="BQ77" s="1"/>
      <c r="BR77" s="1"/>
      <c r="BS77" s="1"/>
      <c r="BT77" s="37" t="s">
        <v>1018</v>
      </c>
      <c r="BU77" s="1" t="s">
        <v>1019</v>
      </c>
      <c r="BV77" s="1">
        <v>43122</v>
      </c>
      <c r="BW77" s="1" t="s">
        <v>1021</v>
      </c>
      <c r="BX77" s="1">
        <v>43122</v>
      </c>
      <c r="BY77" s="1">
        <v>43122</v>
      </c>
      <c r="BZ77" s="1">
        <v>43122</v>
      </c>
      <c r="CA77" s="1"/>
      <c r="CB77" s="1"/>
      <c r="CC77" s="1"/>
      <c r="CD77" s="1"/>
      <c r="CE77" s="1"/>
      <c r="CF77" s="1"/>
    </row>
    <row r="78" spans="1:84" s="28" customFormat="1" ht="86.45" customHeight="1" x14ac:dyDescent="0.25">
      <c r="A78" s="6">
        <v>76</v>
      </c>
      <c r="B78" s="1" t="s">
        <v>60</v>
      </c>
      <c r="C78" s="1" t="s">
        <v>77</v>
      </c>
      <c r="D78" s="1" t="s">
        <v>156</v>
      </c>
      <c r="E78" s="1" t="s">
        <v>1062</v>
      </c>
      <c r="F78" s="1" t="s">
        <v>157</v>
      </c>
      <c r="G78" s="1" t="s">
        <v>975</v>
      </c>
      <c r="H78" s="1" t="s">
        <v>976</v>
      </c>
      <c r="I78" s="1" t="s">
        <v>41</v>
      </c>
      <c r="J78" s="1" t="s">
        <v>36</v>
      </c>
      <c r="K78" s="1" t="s">
        <v>35</v>
      </c>
      <c r="L78" s="8">
        <v>15</v>
      </c>
      <c r="M78" s="8">
        <v>15</v>
      </c>
      <c r="N78" s="8">
        <v>0</v>
      </c>
      <c r="O78" s="8">
        <v>0.22</v>
      </c>
      <c r="P78" s="1" t="s">
        <v>81</v>
      </c>
      <c r="Q78" s="1" t="s">
        <v>971</v>
      </c>
      <c r="R78" s="8">
        <v>2018</v>
      </c>
      <c r="S78" s="1" t="s">
        <v>969</v>
      </c>
      <c r="T78" s="1">
        <v>42729</v>
      </c>
      <c r="U78" s="1">
        <v>42729</v>
      </c>
      <c r="V78" s="1" t="s">
        <v>33</v>
      </c>
      <c r="W78" s="1" t="s">
        <v>33</v>
      </c>
      <c r="X78" s="1"/>
      <c r="Y78" s="37" t="s">
        <v>73</v>
      </c>
      <c r="Z78" s="1" t="s">
        <v>359</v>
      </c>
      <c r="AA78" s="1" t="s">
        <v>974</v>
      </c>
      <c r="AB78" s="1" t="s">
        <v>527</v>
      </c>
      <c r="AC78" s="1" t="s">
        <v>33</v>
      </c>
      <c r="AD78" s="1"/>
      <c r="AE78" s="1" t="s">
        <v>625</v>
      </c>
      <c r="AF78" s="1"/>
      <c r="AG78" s="1"/>
      <c r="AH78" s="1"/>
      <c r="AI78" s="1"/>
      <c r="AJ78" s="1"/>
      <c r="AK78" s="1"/>
      <c r="AL78" s="37" t="s">
        <v>529</v>
      </c>
      <c r="AM78" s="1">
        <v>43069</v>
      </c>
      <c r="AN78" s="1" t="s">
        <v>37</v>
      </c>
      <c r="AO78" s="1" t="s">
        <v>73</v>
      </c>
      <c r="AP78" s="37" t="s">
        <v>73</v>
      </c>
      <c r="AQ78" s="8">
        <v>2017</v>
      </c>
      <c r="AR78" s="6">
        <v>1</v>
      </c>
      <c r="AS78" s="1">
        <f t="shared" si="6"/>
        <v>44134</v>
      </c>
      <c r="AT78" s="1">
        <f>AM78+DATE(0,5,0)</f>
        <v>43190</v>
      </c>
      <c r="AU78" s="6">
        <f>AT78-AV78</f>
        <v>120</v>
      </c>
      <c r="AV78" s="1">
        <v>43070</v>
      </c>
      <c r="AW78" s="1" t="s">
        <v>970</v>
      </c>
      <c r="AX78" s="1" t="s">
        <v>50</v>
      </c>
      <c r="AY78" s="1" t="s">
        <v>82</v>
      </c>
      <c r="AZ78" s="8" t="s">
        <v>121</v>
      </c>
      <c r="BA78" s="1"/>
      <c r="BB78" s="13" t="s">
        <v>33</v>
      </c>
      <c r="BC78" s="1"/>
      <c r="BD78" s="1"/>
      <c r="BE78" s="1"/>
      <c r="BF78" s="1"/>
      <c r="BG78" s="1"/>
      <c r="BH78" s="65">
        <v>550</v>
      </c>
      <c r="BI78" s="65"/>
      <c r="BJ78" s="65">
        <v>550</v>
      </c>
      <c r="BK78" s="57" t="s">
        <v>982</v>
      </c>
      <c r="BL78" s="1"/>
      <c r="BM78" s="1"/>
      <c r="BN78" s="1"/>
      <c r="BO78" s="1"/>
      <c r="BP78" s="1"/>
      <c r="BQ78" s="1"/>
      <c r="BR78" s="1"/>
      <c r="BS78" s="1"/>
      <c r="BT78" s="1" t="s">
        <v>972</v>
      </c>
      <c r="BU78" s="1" t="s">
        <v>973</v>
      </c>
      <c r="BV78" s="1">
        <v>43070</v>
      </c>
      <c r="BW78" s="1" t="s">
        <v>33</v>
      </c>
      <c r="BX78" s="1">
        <v>43070</v>
      </c>
      <c r="BY78" s="1">
        <v>43070</v>
      </c>
      <c r="BZ78" s="1">
        <v>43070</v>
      </c>
      <c r="CA78" s="1"/>
      <c r="CB78" s="1"/>
      <c r="CC78" s="1"/>
      <c r="CD78" s="1"/>
      <c r="CE78" s="1"/>
      <c r="CF78" s="1"/>
    </row>
    <row r="79" spans="1:84" ht="60" x14ac:dyDescent="0.25">
      <c r="A79" s="29">
        <v>77</v>
      </c>
      <c r="B79" s="2" t="s">
        <v>60</v>
      </c>
      <c r="C79" s="2" t="s">
        <v>127</v>
      </c>
      <c r="D79" s="2" t="s">
        <v>156</v>
      </c>
      <c r="E79" s="2" t="s">
        <v>1062</v>
      </c>
      <c r="F79" s="2" t="s">
        <v>84</v>
      </c>
      <c r="G79" s="2" t="s">
        <v>412</v>
      </c>
      <c r="H79" s="2"/>
      <c r="I79" s="2" t="s">
        <v>41</v>
      </c>
      <c r="J79" s="2" t="s">
        <v>36</v>
      </c>
      <c r="K79" s="2" t="s">
        <v>35</v>
      </c>
      <c r="L79" s="9">
        <v>5</v>
      </c>
      <c r="M79" s="9">
        <v>5</v>
      </c>
      <c r="N79" s="9">
        <v>0</v>
      </c>
      <c r="O79" s="9">
        <v>0.22</v>
      </c>
      <c r="P79" s="2" t="s">
        <v>139</v>
      </c>
      <c r="Q79" s="2" t="s">
        <v>536</v>
      </c>
      <c r="R79" s="2"/>
      <c r="S79" s="2"/>
      <c r="T79" s="2">
        <v>42729</v>
      </c>
      <c r="U79" s="2">
        <v>42729</v>
      </c>
      <c r="V79" s="2" t="s">
        <v>33</v>
      </c>
      <c r="W79" s="2" t="s">
        <v>33</v>
      </c>
      <c r="X79" s="2"/>
      <c r="Y79" s="35" t="s">
        <v>73</v>
      </c>
      <c r="Z79" s="2" t="s">
        <v>360</v>
      </c>
      <c r="AA79" s="2" t="s">
        <v>440</v>
      </c>
      <c r="AB79" s="2" t="s">
        <v>527</v>
      </c>
      <c r="AC79" s="2"/>
      <c r="AD79" s="2"/>
      <c r="AE79" s="2"/>
      <c r="AF79" s="2"/>
      <c r="AG79" s="2"/>
      <c r="AH79" s="2"/>
      <c r="AI79" s="2"/>
      <c r="AJ79" s="2"/>
      <c r="AK79" s="2"/>
      <c r="AL79" s="2" t="s">
        <v>528</v>
      </c>
      <c r="AM79" s="2"/>
      <c r="AN79" s="2" t="s">
        <v>37</v>
      </c>
      <c r="AO79" s="2" t="s">
        <v>74</v>
      </c>
      <c r="AP79" s="2" t="s">
        <v>74</v>
      </c>
      <c r="AQ79" s="2"/>
      <c r="AR79" s="10"/>
      <c r="AS79" s="2"/>
      <c r="AT79" s="2"/>
      <c r="AU79" s="10"/>
      <c r="AV79" s="2"/>
      <c r="AW79" s="2" t="s">
        <v>1273</v>
      </c>
      <c r="AX79" s="2" t="s">
        <v>50</v>
      </c>
      <c r="AY79" s="2" t="s">
        <v>82</v>
      </c>
      <c r="AZ79" s="9" t="s">
        <v>121</v>
      </c>
      <c r="BA79" s="2"/>
      <c r="BB79" s="14" t="s">
        <v>33</v>
      </c>
      <c r="BC79" s="2"/>
      <c r="BD79" s="2"/>
      <c r="BE79" s="2"/>
      <c r="BF79" s="2"/>
      <c r="BG79" s="2"/>
      <c r="BH79" s="66">
        <v>550</v>
      </c>
      <c r="BI79" s="66"/>
      <c r="BJ79" s="66"/>
      <c r="BK79" s="16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s="28" customFormat="1" ht="60" x14ac:dyDescent="0.25">
      <c r="A80" s="6">
        <v>78</v>
      </c>
      <c r="B80" s="1" t="s">
        <v>377</v>
      </c>
      <c r="C80" s="1" t="s">
        <v>415</v>
      </c>
      <c r="D80" s="1" t="s">
        <v>414</v>
      </c>
      <c r="E80" s="1" t="s">
        <v>1060</v>
      </c>
      <c r="F80" s="1" t="s">
        <v>84</v>
      </c>
      <c r="G80" s="1" t="s">
        <v>421</v>
      </c>
      <c r="H80" s="1"/>
      <c r="I80" s="1" t="s">
        <v>41</v>
      </c>
      <c r="J80" s="1" t="s">
        <v>36</v>
      </c>
      <c r="K80" s="1" t="s">
        <v>35</v>
      </c>
      <c r="L80" s="8">
        <v>6.8</v>
      </c>
      <c r="M80" s="8">
        <v>6.8</v>
      </c>
      <c r="N80" s="8">
        <v>0</v>
      </c>
      <c r="O80" s="8">
        <v>0.22</v>
      </c>
      <c r="P80" s="1" t="s">
        <v>418</v>
      </c>
      <c r="Q80" s="1" t="s">
        <v>419</v>
      </c>
      <c r="R80" s="1"/>
      <c r="S80" s="1" t="s">
        <v>1522</v>
      </c>
      <c r="T80" s="1" t="s">
        <v>33</v>
      </c>
      <c r="U80" s="1" t="s">
        <v>33</v>
      </c>
      <c r="V80" s="1" t="s">
        <v>33</v>
      </c>
      <c r="W80" s="1" t="s">
        <v>33</v>
      </c>
      <c r="X80" s="1" t="s">
        <v>33</v>
      </c>
      <c r="Y80" s="37" t="s">
        <v>74</v>
      </c>
      <c r="Z80" s="13" t="s">
        <v>44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37" t="s">
        <v>416</v>
      </c>
      <c r="AM80" s="1">
        <v>41716</v>
      </c>
      <c r="AN80" s="1" t="s">
        <v>37</v>
      </c>
      <c r="AO80" s="1" t="s">
        <v>73</v>
      </c>
      <c r="AP80" s="37" t="s">
        <v>73</v>
      </c>
      <c r="AQ80" s="8">
        <v>2014</v>
      </c>
      <c r="AR80" s="6">
        <v>1</v>
      </c>
      <c r="AS80" s="1">
        <f t="shared" si="6"/>
        <v>42781</v>
      </c>
      <c r="AT80" s="1">
        <f t="shared" ref="AT80:AT86" si="8">AM80+DATE(0,5,0)</f>
        <v>41837</v>
      </c>
      <c r="AU80" s="6">
        <f>AT80-AV80</f>
        <v>-1060</v>
      </c>
      <c r="AV80" s="1">
        <v>42897</v>
      </c>
      <c r="AW80" s="8" t="s">
        <v>417</v>
      </c>
      <c r="AX80" s="1" t="s">
        <v>50</v>
      </c>
      <c r="AY80" s="1" t="s">
        <v>82</v>
      </c>
      <c r="AZ80" s="8" t="s">
        <v>121</v>
      </c>
      <c r="BA80" s="1"/>
      <c r="BB80" s="13" t="s">
        <v>71</v>
      </c>
      <c r="BC80" s="1"/>
      <c r="BD80" s="1"/>
      <c r="BE80" s="1"/>
      <c r="BF80" s="1"/>
      <c r="BG80" s="1"/>
      <c r="BH80" s="65">
        <v>10522.04</v>
      </c>
      <c r="BI80" s="65">
        <v>10522.04</v>
      </c>
      <c r="BJ80" s="65">
        <v>10522.04</v>
      </c>
      <c r="BK80" s="15" t="s">
        <v>1056</v>
      </c>
      <c r="BL80" s="1"/>
      <c r="BM80" s="1"/>
      <c r="BN80" s="1"/>
      <c r="BO80" s="1"/>
      <c r="BP80" s="1"/>
      <c r="BQ80" s="1"/>
      <c r="BR80" s="1" t="s">
        <v>461</v>
      </c>
      <c r="BS80" s="1" t="s">
        <v>521</v>
      </c>
      <c r="BT80" s="1"/>
      <c r="BU80" s="1"/>
      <c r="BV80" s="1"/>
      <c r="BW80" s="1" t="s">
        <v>522</v>
      </c>
      <c r="BX80" s="1"/>
      <c r="BY80" s="1"/>
      <c r="BZ80" s="1">
        <v>43028</v>
      </c>
      <c r="CA80" s="1"/>
      <c r="CB80" s="1"/>
      <c r="CC80" s="1"/>
      <c r="CD80" s="1"/>
      <c r="CE80" s="1"/>
      <c r="CF80" s="1"/>
    </row>
    <row r="81" spans="1:84" ht="60" x14ac:dyDescent="0.25">
      <c r="A81" s="6">
        <v>79</v>
      </c>
      <c r="B81" s="2" t="s">
        <v>377</v>
      </c>
      <c r="C81" s="2" t="s">
        <v>415</v>
      </c>
      <c r="D81" s="2" t="s">
        <v>414</v>
      </c>
      <c r="E81" s="2" t="s">
        <v>1060</v>
      </c>
      <c r="F81" s="2" t="s">
        <v>420</v>
      </c>
      <c r="G81" s="2" t="s">
        <v>422</v>
      </c>
      <c r="H81" s="2"/>
      <c r="I81" s="2" t="s">
        <v>41</v>
      </c>
      <c r="J81" s="2" t="s">
        <v>36</v>
      </c>
      <c r="K81" s="2" t="s">
        <v>35</v>
      </c>
      <c r="L81" s="9">
        <v>3</v>
      </c>
      <c r="M81" s="9">
        <v>3</v>
      </c>
      <c r="N81" s="9">
        <v>0</v>
      </c>
      <c r="O81" s="9">
        <v>0.22</v>
      </c>
      <c r="P81" s="2" t="s">
        <v>418</v>
      </c>
      <c r="Q81" s="2" t="s">
        <v>425</v>
      </c>
      <c r="R81" s="2"/>
      <c r="S81" s="2"/>
      <c r="T81" s="2" t="s">
        <v>33</v>
      </c>
      <c r="U81" s="2" t="s">
        <v>33</v>
      </c>
      <c r="V81" s="2" t="s">
        <v>33</v>
      </c>
      <c r="W81" s="2" t="s">
        <v>33</v>
      </c>
      <c r="X81" s="2" t="s">
        <v>33</v>
      </c>
      <c r="Y81" s="35" t="s">
        <v>74</v>
      </c>
      <c r="Z81" s="14" t="s">
        <v>44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35" t="s">
        <v>424</v>
      </c>
      <c r="AM81" s="2">
        <v>42723</v>
      </c>
      <c r="AN81" s="2" t="s">
        <v>37</v>
      </c>
      <c r="AO81" s="2" t="s">
        <v>73</v>
      </c>
      <c r="AP81" s="2" t="s">
        <v>74</v>
      </c>
      <c r="AQ81" s="9">
        <v>2017</v>
      </c>
      <c r="AR81" s="10">
        <v>4</v>
      </c>
      <c r="AS81" s="2">
        <f t="shared" si="6"/>
        <v>43788</v>
      </c>
      <c r="AT81" s="87">
        <f t="shared" si="8"/>
        <v>42844</v>
      </c>
      <c r="AU81" s="10">
        <f ca="1">AT81-TODAY()</f>
        <v>-532</v>
      </c>
      <c r="AV81" s="2"/>
      <c r="AW81" s="9" t="s">
        <v>426</v>
      </c>
      <c r="AX81" s="2" t="s">
        <v>50</v>
      </c>
      <c r="AY81" s="2" t="s">
        <v>82</v>
      </c>
      <c r="AZ81" s="9" t="s">
        <v>121</v>
      </c>
      <c r="BA81" s="2"/>
      <c r="BB81" s="14" t="s">
        <v>71</v>
      </c>
      <c r="BC81" s="2"/>
      <c r="BD81" s="2"/>
      <c r="BE81" s="2"/>
      <c r="BF81" s="2"/>
      <c r="BG81" s="2"/>
      <c r="BH81" s="66">
        <v>5118.66</v>
      </c>
      <c r="BI81" s="66">
        <v>0</v>
      </c>
      <c r="BJ81" s="66"/>
      <c r="BK81" s="16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60" x14ac:dyDescent="0.25">
      <c r="A82" s="6">
        <v>80</v>
      </c>
      <c r="B82" s="2" t="s">
        <v>377</v>
      </c>
      <c r="C82" s="2" t="s">
        <v>415</v>
      </c>
      <c r="D82" s="2" t="s">
        <v>414</v>
      </c>
      <c r="E82" s="2" t="s">
        <v>1060</v>
      </c>
      <c r="F82" s="2" t="s">
        <v>420</v>
      </c>
      <c r="G82" s="2" t="s">
        <v>423</v>
      </c>
      <c r="H82" s="2"/>
      <c r="I82" s="2" t="s">
        <v>41</v>
      </c>
      <c r="J82" s="2" t="s">
        <v>36</v>
      </c>
      <c r="K82" s="2" t="s">
        <v>35</v>
      </c>
      <c r="L82" s="9">
        <v>3</v>
      </c>
      <c r="M82" s="9">
        <v>3</v>
      </c>
      <c r="N82" s="9">
        <v>0</v>
      </c>
      <c r="O82" s="9">
        <v>0.22</v>
      </c>
      <c r="P82" s="2" t="s">
        <v>418</v>
      </c>
      <c r="Q82" s="2" t="s">
        <v>425</v>
      </c>
      <c r="R82" s="2"/>
      <c r="S82" s="2"/>
      <c r="T82" s="2" t="s">
        <v>33</v>
      </c>
      <c r="U82" s="2" t="s">
        <v>33</v>
      </c>
      <c r="V82" s="2" t="s">
        <v>33</v>
      </c>
      <c r="W82" s="2" t="s">
        <v>33</v>
      </c>
      <c r="X82" s="2" t="s">
        <v>33</v>
      </c>
      <c r="Y82" s="35" t="s">
        <v>74</v>
      </c>
      <c r="Z82" s="14" t="s">
        <v>44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35" t="s">
        <v>427</v>
      </c>
      <c r="AM82" s="2">
        <v>42723</v>
      </c>
      <c r="AN82" s="2" t="s">
        <v>37</v>
      </c>
      <c r="AO82" s="2" t="s">
        <v>73</v>
      </c>
      <c r="AP82" s="2" t="s">
        <v>74</v>
      </c>
      <c r="AQ82" s="9">
        <v>2017</v>
      </c>
      <c r="AR82" s="10">
        <v>4</v>
      </c>
      <c r="AS82" s="2">
        <f>AM82+DATE(3,0,0)</f>
        <v>43788</v>
      </c>
      <c r="AT82" s="87">
        <f t="shared" si="8"/>
        <v>42844</v>
      </c>
      <c r="AU82" s="10">
        <f t="shared" ca="1" si="7"/>
        <v>-532</v>
      </c>
      <c r="AV82" s="2"/>
      <c r="AW82" s="9" t="s">
        <v>428</v>
      </c>
      <c r="AX82" s="2" t="s">
        <v>50</v>
      </c>
      <c r="AY82" s="2" t="s">
        <v>82</v>
      </c>
      <c r="AZ82" s="9" t="s">
        <v>121</v>
      </c>
      <c r="BA82" s="2"/>
      <c r="BB82" s="14" t="s">
        <v>71</v>
      </c>
      <c r="BC82" s="2"/>
      <c r="BD82" s="2"/>
      <c r="BE82" s="2"/>
      <c r="BF82" s="2"/>
      <c r="BG82" s="2"/>
      <c r="BH82" s="66">
        <v>5118.66</v>
      </c>
      <c r="BI82" s="66">
        <v>0</v>
      </c>
      <c r="BJ82" s="66"/>
      <c r="BK82" s="16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60" x14ac:dyDescent="0.25">
      <c r="A83" s="6">
        <v>81</v>
      </c>
      <c r="B83" s="2" t="s">
        <v>60</v>
      </c>
      <c r="C83" s="2" t="s">
        <v>63</v>
      </c>
      <c r="D83" s="2" t="s">
        <v>100</v>
      </c>
      <c r="E83" s="2" t="s">
        <v>1063</v>
      </c>
      <c r="F83" s="2" t="s">
        <v>429</v>
      </c>
      <c r="G83" s="2" t="s">
        <v>403</v>
      </c>
      <c r="H83" s="2" t="s">
        <v>1113</v>
      </c>
      <c r="I83" s="2" t="s">
        <v>41</v>
      </c>
      <c r="J83" s="2" t="s">
        <v>36</v>
      </c>
      <c r="K83" s="2" t="s">
        <v>35</v>
      </c>
      <c r="L83" s="9">
        <v>15</v>
      </c>
      <c r="M83" s="9">
        <v>15</v>
      </c>
      <c r="N83" s="9">
        <v>0</v>
      </c>
      <c r="O83" s="9">
        <v>0.4</v>
      </c>
      <c r="P83" s="2" t="s">
        <v>66</v>
      </c>
      <c r="Q83" s="2" t="s">
        <v>431</v>
      </c>
      <c r="R83" s="2"/>
      <c r="S83" s="2"/>
      <c r="T83" s="2" t="s">
        <v>33</v>
      </c>
      <c r="U83" s="2" t="s">
        <v>33</v>
      </c>
      <c r="V83" s="2" t="s">
        <v>33</v>
      </c>
      <c r="W83" s="2" t="s">
        <v>33</v>
      </c>
      <c r="X83" s="2" t="s">
        <v>33</v>
      </c>
      <c r="Y83" s="35" t="s">
        <v>74</v>
      </c>
      <c r="Z83" s="14" t="s">
        <v>44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35" t="s">
        <v>430</v>
      </c>
      <c r="AM83" s="2">
        <v>41958</v>
      </c>
      <c r="AN83" s="2" t="s">
        <v>37</v>
      </c>
      <c r="AO83" s="2" t="s">
        <v>73</v>
      </c>
      <c r="AP83" s="2" t="s">
        <v>74</v>
      </c>
      <c r="AQ83" s="9">
        <v>2014</v>
      </c>
      <c r="AR83" s="10">
        <v>4</v>
      </c>
      <c r="AS83" s="87">
        <f t="shared" si="6"/>
        <v>43023</v>
      </c>
      <c r="AT83" s="87">
        <f t="shared" si="8"/>
        <v>42079</v>
      </c>
      <c r="AU83" s="10">
        <f t="shared" ca="1" si="7"/>
        <v>-1297</v>
      </c>
      <c r="AV83" s="2"/>
      <c r="AW83" s="2"/>
      <c r="AX83" s="2" t="s">
        <v>50</v>
      </c>
      <c r="AY83" s="2" t="s">
        <v>82</v>
      </c>
      <c r="AZ83" s="9" t="s">
        <v>121</v>
      </c>
      <c r="BA83" s="2" t="s">
        <v>517</v>
      </c>
      <c r="BB83" s="14" t="s">
        <v>71</v>
      </c>
      <c r="BC83" s="10">
        <v>1</v>
      </c>
      <c r="BD83" s="2" t="s">
        <v>42</v>
      </c>
      <c r="BE83" s="2"/>
      <c r="BF83" s="2"/>
      <c r="BG83" s="2"/>
      <c r="BH83" s="66">
        <v>550</v>
      </c>
      <c r="BI83" s="66">
        <v>0</v>
      </c>
      <c r="BJ83" s="66"/>
      <c r="BK83" s="16"/>
      <c r="BL83" s="2"/>
      <c r="BM83" s="2"/>
      <c r="BN83" s="2"/>
      <c r="BO83" s="2"/>
      <c r="BP83" s="2"/>
      <c r="BQ83" s="2"/>
      <c r="BR83" s="2" t="s">
        <v>460</v>
      </c>
      <c r="BS83" s="2" t="s">
        <v>511</v>
      </c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s="28" customFormat="1" ht="72" x14ac:dyDescent="0.25">
      <c r="A84" s="6">
        <v>82</v>
      </c>
      <c r="B84" s="1" t="s">
        <v>377</v>
      </c>
      <c r="C84" s="1" t="s">
        <v>435</v>
      </c>
      <c r="D84" s="1" t="s">
        <v>433</v>
      </c>
      <c r="E84" s="1" t="s">
        <v>1060</v>
      </c>
      <c r="F84" s="1" t="s">
        <v>434</v>
      </c>
      <c r="G84" s="1" t="s">
        <v>1549</v>
      </c>
      <c r="H84" s="1" t="s">
        <v>917</v>
      </c>
      <c r="I84" s="1" t="s">
        <v>41</v>
      </c>
      <c r="J84" s="1" t="s">
        <v>36</v>
      </c>
      <c r="K84" s="1" t="s">
        <v>35</v>
      </c>
      <c r="L84" s="8">
        <v>12</v>
      </c>
      <c r="M84" s="8">
        <v>12</v>
      </c>
      <c r="N84" s="8">
        <v>0</v>
      </c>
      <c r="O84" s="8">
        <v>0.4</v>
      </c>
      <c r="P84" s="1" t="s">
        <v>542</v>
      </c>
      <c r="Q84" s="1" t="s">
        <v>543</v>
      </c>
      <c r="R84" s="1"/>
      <c r="S84" s="1" t="s">
        <v>1523</v>
      </c>
      <c r="T84" s="1">
        <v>42779</v>
      </c>
      <c r="U84" s="1">
        <v>42767</v>
      </c>
      <c r="V84" s="1">
        <v>42779</v>
      </c>
      <c r="W84" s="1">
        <f t="shared" ref="W84:W93" si="9">U84+6</f>
        <v>42773</v>
      </c>
      <c r="X84" s="1">
        <f t="shared" ref="X84:X102" si="10">U84+15</f>
        <v>42782</v>
      </c>
      <c r="Y84" s="37" t="s">
        <v>73</v>
      </c>
      <c r="Z84" s="1" t="s">
        <v>359</v>
      </c>
      <c r="AA84" s="1" t="s">
        <v>441</v>
      </c>
      <c r="AB84" s="1" t="s">
        <v>527</v>
      </c>
      <c r="AC84" s="1"/>
      <c r="AD84" s="1"/>
      <c r="AE84" s="1"/>
      <c r="AF84" s="1"/>
      <c r="AG84" s="1">
        <v>42872</v>
      </c>
      <c r="AH84" s="1"/>
      <c r="AI84" s="1">
        <v>42913</v>
      </c>
      <c r="AJ84" s="1"/>
      <c r="AK84" s="1"/>
      <c r="AL84" s="37" t="s">
        <v>541</v>
      </c>
      <c r="AM84" s="1">
        <v>42913</v>
      </c>
      <c r="AN84" s="1" t="s">
        <v>37</v>
      </c>
      <c r="AO84" s="1" t="s">
        <v>73</v>
      </c>
      <c r="AP84" s="37" t="s">
        <v>73</v>
      </c>
      <c r="AQ84" s="8">
        <v>2017</v>
      </c>
      <c r="AR84" s="6">
        <v>1</v>
      </c>
      <c r="AS84" s="1">
        <f t="shared" si="6"/>
        <v>43978</v>
      </c>
      <c r="AT84" s="1">
        <f t="shared" si="8"/>
        <v>43034</v>
      </c>
      <c r="AU84" s="6">
        <f>AT84-AV84</f>
        <v>-12</v>
      </c>
      <c r="AV84" s="1">
        <v>43046</v>
      </c>
      <c r="AW84" s="1" t="s">
        <v>591</v>
      </c>
      <c r="AX84" s="1" t="s">
        <v>50</v>
      </c>
      <c r="AY84" s="1" t="s">
        <v>82</v>
      </c>
      <c r="AZ84" s="1" t="s">
        <v>532</v>
      </c>
      <c r="BA84" s="1"/>
      <c r="BB84" s="13" t="s">
        <v>33</v>
      </c>
      <c r="BC84" s="1"/>
      <c r="BD84" s="1"/>
      <c r="BE84" s="1"/>
      <c r="BF84" s="1"/>
      <c r="BG84" s="1"/>
      <c r="BH84" s="65">
        <v>550</v>
      </c>
      <c r="BI84" s="65"/>
      <c r="BJ84" s="65">
        <v>550</v>
      </c>
      <c r="BK84" s="72" t="s">
        <v>914</v>
      </c>
      <c r="BL84" s="1"/>
      <c r="BM84" s="1"/>
      <c r="BN84" s="1"/>
      <c r="BO84" s="1"/>
      <c r="BP84" s="1"/>
      <c r="BQ84" s="1"/>
      <c r="BR84" s="1"/>
      <c r="BS84" s="1"/>
      <c r="BT84" s="37" t="s">
        <v>916</v>
      </c>
      <c r="BU84" s="1" t="s">
        <v>918</v>
      </c>
      <c r="BV84" s="1"/>
      <c r="BW84" s="37" t="s">
        <v>943</v>
      </c>
      <c r="BX84" s="1">
        <v>43047</v>
      </c>
      <c r="BY84" s="1">
        <v>43047</v>
      </c>
      <c r="BZ84" s="1"/>
      <c r="CA84" s="1"/>
      <c r="CB84" s="1"/>
      <c r="CC84" s="1"/>
      <c r="CD84" s="1"/>
      <c r="CE84" s="1"/>
      <c r="CF84" s="1"/>
    </row>
    <row r="85" spans="1:84" ht="60" x14ac:dyDescent="0.25">
      <c r="A85" s="6">
        <v>83</v>
      </c>
      <c r="B85" s="2" t="s">
        <v>60</v>
      </c>
      <c r="C85" s="2" t="s">
        <v>63</v>
      </c>
      <c r="D85" s="2" t="s">
        <v>443</v>
      </c>
      <c r="E85" s="2" t="s">
        <v>1062</v>
      </c>
      <c r="F85" s="2" t="s">
        <v>84</v>
      </c>
      <c r="G85" s="2" t="s">
        <v>525</v>
      </c>
      <c r="H85" s="2"/>
      <c r="I85" s="2" t="s">
        <v>41</v>
      </c>
      <c r="J85" s="2" t="s">
        <v>36</v>
      </c>
      <c r="K85" s="2" t="s">
        <v>35</v>
      </c>
      <c r="L85" s="9">
        <v>5</v>
      </c>
      <c r="M85" s="9">
        <v>5</v>
      </c>
      <c r="N85" s="9">
        <v>0</v>
      </c>
      <c r="O85" s="9">
        <v>0.22</v>
      </c>
      <c r="P85" s="2" t="s">
        <v>66</v>
      </c>
      <c r="Q85" s="2" t="s">
        <v>534</v>
      </c>
      <c r="R85" s="2"/>
      <c r="S85" s="2"/>
      <c r="T85" s="2">
        <v>42782</v>
      </c>
      <c r="U85" s="2" t="s">
        <v>33</v>
      </c>
      <c r="V85" s="2">
        <v>42782</v>
      </c>
      <c r="W85" s="2">
        <f>V85+6</f>
        <v>42788</v>
      </c>
      <c r="X85" s="2">
        <f>V85+15</f>
        <v>42797</v>
      </c>
      <c r="Y85" s="35" t="s">
        <v>73</v>
      </c>
      <c r="Z85" s="2" t="s">
        <v>359</v>
      </c>
      <c r="AA85" s="2" t="s">
        <v>474</v>
      </c>
      <c r="AB85" s="2" t="s">
        <v>527</v>
      </c>
      <c r="AC85" s="2"/>
      <c r="AD85" s="2"/>
      <c r="AE85" s="2"/>
      <c r="AF85" s="12"/>
      <c r="AG85" s="2">
        <v>42857</v>
      </c>
      <c r="AH85" s="2"/>
      <c r="AI85" s="2">
        <v>42891</v>
      </c>
      <c r="AJ85" s="2"/>
      <c r="AK85" s="2">
        <v>42891</v>
      </c>
      <c r="AL85" s="35" t="s">
        <v>530</v>
      </c>
      <c r="AM85" s="2">
        <v>42891</v>
      </c>
      <c r="AN85" s="10" t="s">
        <v>37</v>
      </c>
      <c r="AO85" s="2" t="s">
        <v>73</v>
      </c>
      <c r="AP85" s="2" t="s">
        <v>74</v>
      </c>
      <c r="AQ85" s="9">
        <v>2017</v>
      </c>
      <c r="AR85" s="10">
        <v>4</v>
      </c>
      <c r="AS85" s="2">
        <f>AM85+DATE(3,0,0)</f>
        <v>43956</v>
      </c>
      <c r="AT85" s="87">
        <f t="shared" si="8"/>
        <v>43012</v>
      </c>
      <c r="AU85" s="10">
        <f t="shared" ca="1" si="7"/>
        <v>-364</v>
      </c>
      <c r="AV85" s="2"/>
      <c r="AW85" s="2" t="s">
        <v>559</v>
      </c>
      <c r="AX85" s="2" t="s">
        <v>50</v>
      </c>
      <c r="AY85" s="2" t="s">
        <v>82</v>
      </c>
      <c r="AZ85" s="2" t="s">
        <v>532</v>
      </c>
      <c r="BA85" s="2"/>
      <c r="BB85" s="14" t="s">
        <v>33</v>
      </c>
      <c r="BC85" s="2"/>
      <c r="BD85" s="2"/>
      <c r="BE85" s="2"/>
      <c r="BF85" s="2"/>
      <c r="BG85" s="2"/>
      <c r="BH85" s="66">
        <v>550</v>
      </c>
      <c r="BI85" s="66"/>
      <c r="BJ85" s="66"/>
      <c r="BK85" s="16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s="28" customFormat="1" ht="84" x14ac:dyDescent="0.25">
      <c r="A86" s="6">
        <v>84</v>
      </c>
      <c r="B86" s="1" t="s">
        <v>60</v>
      </c>
      <c r="C86" s="1" t="s">
        <v>63</v>
      </c>
      <c r="D86" s="1" t="s">
        <v>444</v>
      </c>
      <c r="E86" s="1" t="s">
        <v>1062</v>
      </c>
      <c r="F86" s="1" t="s">
        <v>84</v>
      </c>
      <c r="G86" s="1" t="s">
        <v>565</v>
      </c>
      <c r="H86" s="1" t="s">
        <v>831</v>
      </c>
      <c r="I86" s="1" t="s">
        <v>41</v>
      </c>
      <c r="J86" s="1" t="s">
        <v>36</v>
      </c>
      <c r="K86" s="1" t="s">
        <v>35</v>
      </c>
      <c r="L86" s="8">
        <v>7</v>
      </c>
      <c r="M86" s="8">
        <v>7</v>
      </c>
      <c r="N86" s="8">
        <v>0</v>
      </c>
      <c r="O86" s="8">
        <v>0.4</v>
      </c>
      <c r="P86" s="1" t="s">
        <v>66</v>
      </c>
      <c r="Q86" s="1" t="s">
        <v>833</v>
      </c>
      <c r="R86" s="1"/>
      <c r="S86" s="1" t="s">
        <v>1524</v>
      </c>
      <c r="T86" s="1">
        <v>42782</v>
      </c>
      <c r="U86" s="1">
        <v>42782</v>
      </c>
      <c r="V86" s="1"/>
      <c r="W86" s="1">
        <f t="shared" si="9"/>
        <v>42788</v>
      </c>
      <c r="X86" s="1">
        <f t="shared" si="10"/>
        <v>42797</v>
      </c>
      <c r="Y86" s="37" t="s">
        <v>73</v>
      </c>
      <c r="Z86" s="1" t="s">
        <v>359</v>
      </c>
      <c r="AA86" s="1" t="s">
        <v>473</v>
      </c>
      <c r="AB86" s="1" t="s">
        <v>527</v>
      </c>
      <c r="AC86" s="1" t="s">
        <v>551</v>
      </c>
      <c r="AD86" s="1"/>
      <c r="AE86" s="1"/>
      <c r="AF86" s="1" t="s">
        <v>626</v>
      </c>
      <c r="AG86" s="1"/>
      <c r="AH86" s="1"/>
      <c r="AI86" s="1"/>
      <c r="AJ86" s="1"/>
      <c r="AK86" s="1"/>
      <c r="AL86" s="37" t="s">
        <v>830</v>
      </c>
      <c r="AM86" s="1">
        <v>42921</v>
      </c>
      <c r="AN86" s="6" t="s">
        <v>37</v>
      </c>
      <c r="AO86" s="1" t="s">
        <v>73</v>
      </c>
      <c r="AP86" s="37" t="s">
        <v>73</v>
      </c>
      <c r="AQ86" s="8">
        <v>2017</v>
      </c>
      <c r="AR86" s="6">
        <v>1</v>
      </c>
      <c r="AS86" s="1">
        <f t="shared" si="6"/>
        <v>43986</v>
      </c>
      <c r="AT86" s="1">
        <f t="shared" si="8"/>
        <v>43042</v>
      </c>
      <c r="AU86" s="6">
        <f>AT86-AV86</f>
        <v>3</v>
      </c>
      <c r="AV86" s="1">
        <v>43039</v>
      </c>
      <c r="AW86" s="1" t="s">
        <v>851</v>
      </c>
      <c r="AX86" s="1" t="s">
        <v>50</v>
      </c>
      <c r="AY86" s="1" t="s">
        <v>82</v>
      </c>
      <c r="AZ86" s="1" t="s">
        <v>532</v>
      </c>
      <c r="BA86" s="1" t="s">
        <v>834</v>
      </c>
      <c r="BB86" s="13" t="s">
        <v>33</v>
      </c>
      <c r="BC86" s="75">
        <v>1</v>
      </c>
      <c r="BD86" s="1" t="s">
        <v>42</v>
      </c>
      <c r="BE86" s="1"/>
      <c r="BF86" s="1"/>
      <c r="BG86" s="1"/>
      <c r="BH86" s="65">
        <v>550</v>
      </c>
      <c r="BI86" s="65"/>
      <c r="BJ86" s="65">
        <v>550</v>
      </c>
      <c r="BK86" s="72" t="s">
        <v>832</v>
      </c>
      <c r="BL86" s="1"/>
      <c r="BM86" s="1"/>
      <c r="BN86" s="1"/>
      <c r="BO86" s="1"/>
      <c r="BP86" s="1"/>
      <c r="BQ86" s="1"/>
      <c r="BR86" s="1"/>
      <c r="BS86" s="1"/>
      <c r="BT86" s="37" t="s">
        <v>875</v>
      </c>
      <c r="BU86" s="37" t="s">
        <v>874</v>
      </c>
      <c r="BV86" s="1">
        <v>43039</v>
      </c>
      <c r="BW86" s="1" t="s">
        <v>940</v>
      </c>
      <c r="BX86" s="1">
        <v>43039</v>
      </c>
      <c r="BY86" s="1">
        <v>43039</v>
      </c>
      <c r="BZ86" s="1"/>
      <c r="CA86" s="1"/>
      <c r="CB86" s="1"/>
      <c r="CC86" s="1"/>
      <c r="CD86" s="1"/>
      <c r="CE86" s="1"/>
      <c r="CF86" s="1"/>
    </row>
    <row r="87" spans="1:84" ht="48" x14ac:dyDescent="0.25">
      <c r="A87" s="29">
        <v>85</v>
      </c>
      <c r="B87" s="2" t="s">
        <v>60</v>
      </c>
      <c r="C87" s="2" t="s">
        <v>63</v>
      </c>
      <c r="D87" s="2" t="s">
        <v>468</v>
      </c>
      <c r="E87" s="2" t="s">
        <v>1062</v>
      </c>
      <c r="F87" s="2" t="s">
        <v>84</v>
      </c>
      <c r="G87" s="2" t="s">
        <v>469</v>
      </c>
      <c r="H87" s="2"/>
      <c r="I87" s="2" t="s">
        <v>41</v>
      </c>
      <c r="J87" s="2" t="s">
        <v>36</v>
      </c>
      <c r="K87" s="2" t="s">
        <v>35</v>
      </c>
      <c r="L87" s="9">
        <v>5</v>
      </c>
      <c r="M87" s="9">
        <v>5</v>
      </c>
      <c r="N87" s="9">
        <v>0</v>
      </c>
      <c r="O87" s="9">
        <v>0.22</v>
      </c>
      <c r="P87" s="2"/>
      <c r="Q87" s="2"/>
      <c r="R87" s="10">
        <v>2017</v>
      </c>
      <c r="S87" s="10"/>
      <c r="T87" s="2">
        <v>42815</v>
      </c>
      <c r="U87" s="2" t="s">
        <v>33</v>
      </c>
      <c r="V87" s="2">
        <v>42815</v>
      </c>
      <c r="W87" s="2">
        <f>V87+6</f>
        <v>42821</v>
      </c>
      <c r="X87" s="2">
        <f>W87+15</f>
        <v>42836</v>
      </c>
      <c r="Y87" s="35" t="s">
        <v>73</v>
      </c>
      <c r="Z87" s="2" t="s">
        <v>360</v>
      </c>
      <c r="AA87" s="2" t="s">
        <v>475</v>
      </c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74</v>
      </c>
      <c r="AP87" s="2" t="s">
        <v>74</v>
      </c>
      <c r="AQ87" s="9"/>
      <c r="AR87" s="2"/>
      <c r="AS87" s="2"/>
      <c r="AT87" s="2"/>
      <c r="AU87" s="10"/>
      <c r="AV87" s="2"/>
      <c r="AW87" s="2"/>
      <c r="AX87" s="2"/>
      <c r="AY87" s="2"/>
      <c r="AZ87" s="2"/>
      <c r="BA87" s="2"/>
      <c r="BB87" s="14" t="s">
        <v>33</v>
      </c>
      <c r="BC87" s="2"/>
      <c r="BD87" s="2"/>
      <c r="BE87" s="2"/>
      <c r="BF87" s="2"/>
      <c r="BG87" s="2"/>
      <c r="BH87" s="66"/>
      <c r="BI87" s="66"/>
      <c r="BJ87" s="66"/>
      <c r="BK87" s="16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48" x14ac:dyDescent="0.25">
      <c r="A88" s="6">
        <v>86</v>
      </c>
      <c r="B88" s="2" t="s">
        <v>59</v>
      </c>
      <c r="C88" s="2" t="s">
        <v>62</v>
      </c>
      <c r="D88" s="2" t="s">
        <v>764</v>
      </c>
      <c r="E88" s="2" t="s">
        <v>1060</v>
      </c>
      <c r="F88" s="2" t="s">
        <v>802</v>
      </c>
      <c r="G88" s="2" t="s">
        <v>476</v>
      </c>
      <c r="H88" s="2"/>
      <c r="I88" s="2" t="s">
        <v>41</v>
      </c>
      <c r="J88" s="2" t="s">
        <v>36</v>
      </c>
      <c r="K88" s="2" t="s">
        <v>35</v>
      </c>
      <c r="L88" s="9">
        <v>25</v>
      </c>
      <c r="M88" s="9">
        <v>25</v>
      </c>
      <c r="N88" s="9">
        <v>0</v>
      </c>
      <c r="O88" s="9">
        <v>0.4</v>
      </c>
      <c r="P88" s="2" t="s">
        <v>67</v>
      </c>
      <c r="Q88" s="2" t="s">
        <v>803</v>
      </c>
      <c r="R88" s="10">
        <v>2017</v>
      </c>
      <c r="S88" s="10"/>
      <c r="T88" s="2">
        <v>42822</v>
      </c>
      <c r="U88" s="2" t="s">
        <v>33</v>
      </c>
      <c r="V88" s="2">
        <v>42822</v>
      </c>
      <c r="W88" s="2">
        <f>V88+6</f>
        <v>42828</v>
      </c>
      <c r="X88" s="2">
        <f>V88+15</f>
        <v>42837</v>
      </c>
      <c r="Y88" s="35" t="s">
        <v>73</v>
      </c>
      <c r="Z88" s="2" t="s">
        <v>359</v>
      </c>
      <c r="AA88" s="2" t="s">
        <v>491</v>
      </c>
      <c r="AB88" s="2" t="s">
        <v>527</v>
      </c>
      <c r="AC88" s="2">
        <v>42992</v>
      </c>
      <c r="AD88" s="2"/>
      <c r="AE88" s="2"/>
      <c r="AF88" s="2"/>
      <c r="AG88" s="2"/>
      <c r="AH88" s="2"/>
      <c r="AI88" s="2"/>
      <c r="AJ88" s="2"/>
      <c r="AK88" s="2"/>
      <c r="AL88" s="35" t="s">
        <v>893</v>
      </c>
      <c r="AM88" s="2">
        <v>43005</v>
      </c>
      <c r="AN88" s="2" t="s">
        <v>37</v>
      </c>
      <c r="AO88" s="2" t="s">
        <v>73</v>
      </c>
      <c r="AP88" s="2" t="s">
        <v>74</v>
      </c>
      <c r="AQ88" s="9">
        <v>2017</v>
      </c>
      <c r="AR88" s="10">
        <v>4</v>
      </c>
      <c r="AS88" s="2">
        <f>AM88+DATE(3,0,0)</f>
        <v>44070</v>
      </c>
      <c r="AT88" s="87">
        <f>AM88+DATE(0,5,0)</f>
        <v>43126</v>
      </c>
      <c r="AU88" s="10">
        <f t="shared" ca="1" si="7"/>
        <v>-250</v>
      </c>
      <c r="AV88" s="2"/>
      <c r="AW88" s="2"/>
      <c r="AX88" s="2" t="s">
        <v>50</v>
      </c>
      <c r="AY88" s="2" t="s">
        <v>82</v>
      </c>
      <c r="AZ88" s="2" t="s">
        <v>532</v>
      </c>
      <c r="BA88" s="2"/>
      <c r="BB88" s="14" t="s">
        <v>33</v>
      </c>
      <c r="BC88" s="2"/>
      <c r="BD88" s="2"/>
      <c r="BE88" s="2"/>
      <c r="BF88" s="2"/>
      <c r="BG88" s="2"/>
      <c r="BH88" s="66">
        <v>3186</v>
      </c>
      <c r="BI88" s="66"/>
      <c r="BJ88" s="66"/>
      <c r="BK88" s="16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48" x14ac:dyDescent="0.25">
      <c r="A89" s="29">
        <v>87</v>
      </c>
      <c r="B89" s="2" t="s">
        <v>59</v>
      </c>
      <c r="C89" s="2" t="s">
        <v>245</v>
      </c>
      <c r="D89" s="2" t="s">
        <v>764</v>
      </c>
      <c r="E89" s="2" t="s">
        <v>1060</v>
      </c>
      <c r="F89" s="2" t="s">
        <v>477</v>
      </c>
      <c r="G89" s="2" t="s">
        <v>478</v>
      </c>
      <c r="H89" s="2"/>
      <c r="I89" s="2" t="s">
        <v>41</v>
      </c>
      <c r="J89" s="2" t="s">
        <v>36</v>
      </c>
      <c r="K89" s="2" t="s">
        <v>35</v>
      </c>
      <c r="L89" s="9">
        <v>15</v>
      </c>
      <c r="M89" s="9">
        <v>15</v>
      </c>
      <c r="N89" s="9">
        <v>0</v>
      </c>
      <c r="O89" s="9">
        <v>0.4</v>
      </c>
      <c r="P89" s="2"/>
      <c r="Q89" s="2"/>
      <c r="R89" s="10">
        <v>2017</v>
      </c>
      <c r="S89" s="10"/>
      <c r="T89" s="2">
        <v>42822</v>
      </c>
      <c r="U89" s="2" t="s">
        <v>33</v>
      </c>
      <c r="V89" s="2">
        <v>42822</v>
      </c>
      <c r="W89" s="2">
        <f>V89+6</f>
        <v>42828</v>
      </c>
      <c r="X89" s="2">
        <f>V89+15</f>
        <v>42837</v>
      </c>
      <c r="Y89" s="35" t="s">
        <v>73</v>
      </c>
      <c r="Z89" s="2" t="s">
        <v>360</v>
      </c>
      <c r="AA89" s="2" t="s">
        <v>491</v>
      </c>
      <c r="AB89" s="2" t="s">
        <v>527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74</v>
      </c>
      <c r="AP89" s="2" t="s">
        <v>74</v>
      </c>
      <c r="AQ89" s="9"/>
      <c r="AR89" s="2"/>
      <c r="AS89" s="2"/>
      <c r="AT89" s="2"/>
      <c r="AU89" s="10"/>
      <c r="AV89" s="2"/>
      <c r="AW89" s="2"/>
      <c r="AX89" s="2"/>
      <c r="AY89" s="2"/>
      <c r="AZ89" s="2"/>
      <c r="BA89" s="2"/>
      <c r="BB89" s="14" t="s">
        <v>33</v>
      </c>
      <c r="BC89" s="2"/>
      <c r="BD89" s="2"/>
      <c r="BE89" s="2"/>
      <c r="BF89" s="2"/>
      <c r="BG89" s="2"/>
      <c r="BH89" s="66"/>
      <c r="BI89" s="66"/>
      <c r="BJ89" s="66"/>
      <c r="BK89" s="16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s="28" customFormat="1" ht="60" x14ac:dyDescent="0.25">
      <c r="A90" s="6">
        <v>88</v>
      </c>
      <c r="B90" s="1" t="s">
        <v>60</v>
      </c>
      <c r="C90" s="1" t="s">
        <v>63</v>
      </c>
      <c r="D90" s="1" t="s">
        <v>480</v>
      </c>
      <c r="E90" s="1" t="s">
        <v>1060</v>
      </c>
      <c r="F90" s="1" t="s">
        <v>481</v>
      </c>
      <c r="G90" s="1" t="s">
        <v>482</v>
      </c>
      <c r="H90" s="1" t="s">
        <v>734</v>
      </c>
      <c r="I90" s="1" t="s">
        <v>41</v>
      </c>
      <c r="J90" s="1" t="s">
        <v>36</v>
      </c>
      <c r="K90" s="1" t="s">
        <v>35</v>
      </c>
      <c r="L90" s="8">
        <v>5</v>
      </c>
      <c r="M90" s="8">
        <v>5</v>
      </c>
      <c r="N90" s="8">
        <v>0</v>
      </c>
      <c r="O90" s="8">
        <v>0.4</v>
      </c>
      <c r="P90" s="1" t="s">
        <v>66</v>
      </c>
      <c r="Q90" s="1" t="s">
        <v>1541</v>
      </c>
      <c r="R90" s="6">
        <v>2017</v>
      </c>
      <c r="S90" s="6" t="s">
        <v>1525</v>
      </c>
      <c r="T90" s="1">
        <v>42824</v>
      </c>
      <c r="U90" s="1">
        <v>42824</v>
      </c>
      <c r="V90" s="1"/>
      <c r="W90" s="1">
        <f t="shared" si="9"/>
        <v>42830</v>
      </c>
      <c r="X90" s="1">
        <f t="shared" si="10"/>
        <v>42839</v>
      </c>
      <c r="Y90" s="37" t="s">
        <v>73</v>
      </c>
      <c r="Z90" s="1" t="s">
        <v>359</v>
      </c>
      <c r="AA90" s="1" t="s">
        <v>487</v>
      </c>
      <c r="AB90" s="1" t="s">
        <v>527</v>
      </c>
      <c r="AC90" s="1" t="s">
        <v>551</v>
      </c>
      <c r="AD90" s="1"/>
      <c r="AE90" s="1"/>
      <c r="AF90" s="1"/>
      <c r="AG90" s="1"/>
      <c r="AH90" s="1"/>
      <c r="AI90" s="1"/>
      <c r="AJ90" s="1"/>
      <c r="AK90" s="1"/>
      <c r="AL90" s="37" t="s">
        <v>733</v>
      </c>
      <c r="AM90" s="1">
        <v>42940</v>
      </c>
      <c r="AN90" s="1" t="s">
        <v>37</v>
      </c>
      <c r="AO90" s="1" t="s">
        <v>73</v>
      </c>
      <c r="AP90" s="37" t="s">
        <v>73</v>
      </c>
      <c r="AQ90" s="8">
        <v>2017</v>
      </c>
      <c r="AR90" s="6">
        <v>1</v>
      </c>
      <c r="AS90" s="1">
        <f>AM90+DATE(3,0,0)</f>
        <v>44005</v>
      </c>
      <c r="AT90" s="1">
        <f t="shared" ref="AT90:AT95" si="11">AM90+DATE(0,5,0)</f>
        <v>43061</v>
      </c>
      <c r="AU90" s="6">
        <f>AT90-AV90</f>
        <v>15</v>
      </c>
      <c r="AV90" s="1">
        <v>43046</v>
      </c>
      <c r="AW90" s="1"/>
      <c r="AX90" s="1" t="s">
        <v>50</v>
      </c>
      <c r="AY90" s="1" t="s">
        <v>82</v>
      </c>
      <c r="AZ90" s="1" t="s">
        <v>532</v>
      </c>
      <c r="BA90" s="1"/>
      <c r="BB90" s="13" t="s">
        <v>33</v>
      </c>
      <c r="BC90" s="1"/>
      <c r="BD90" s="1"/>
      <c r="BE90" s="1"/>
      <c r="BF90" s="1"/>
      <c r="BG90" s="1"/>
      <c r="BH90" s="65">
        <v>550</v>
      </c>
      <c r="BI90" s="65"/>
      <c r="BJ90" s="65">
        <v>550</v>
      </c>
      <c r="BK90" s="72" t="s">
        <v>735</v>
      </c>
      <c r="BL90" s="1"/>
      <c r="BM90" s="1"/>
      <c r="BN90" s="1"/>
      <c r="BO90" s="1"/>
      <c r="BP90" s="1"/>
      <c r="BQ90" s="1"/>
      <c r="BR90" s="1"/>
      <c r="BS90" s="1"/>
      <c r="BT90" s="37" t="s">
        <v>842</v>
      </c>
      <c r="BU90" s="37" t="s">
        <v>850</v>
      </c>
      <c r="BV90" s="1">
        <v>43046</v>
      </c>
      <c r="BW90" s="1"/>
      <c r="BX90" s="1">
        <v>43046</v>
      </c>
      <c r="BY90" s="1">
        <v>43046</v>
      </c>
      <c r="BZ90" s="1">
        <v>43049</v>
      </c>
      <c r="CA90" s="1"/>
      <c r="CB90" s="1"/>
      <c r="CC90" s="1"/>
      <c r="CD90" s="1"/>
      <c r="CE90" s="1"/>
      <c r="CF90" s="1"/>
    </row>
    <row r="91" spans="1:84" s="28" customFormat="1" ht="124.15" customHeight="1" x14ac:dyDescent="0.25">
      <c r="A91" s="6">
        <v>89</v>
      </c>
      <c r="B91" s="1" t="s">
        <v>60</v>
      </c>
      <c r="C91" s="1" t="s">
        <v>77</v>
      </c>
      <c r="D91" s="1" t="s">
        <v>75</v>
      </c>
      <c r="E91" s="1" t="s">
        <v>1060</v>
      </c>
      <c r="F91" s="1" t="s">
        <v>1253</v>
      </c>
      <c r="G91" s="1" t="s">
        <v>483</v>
      </c>
      <c r="H91" s="1" t="s">
        <v>1262</v>
      </c>
      <c r="I91" s="1" t="s">
        <v>41</v>
      </c>
      <c r="J91" s="1" t="s">
        <v>36</v>
      </c>
      <c r="K91" s="1" t="s">
        <v>39</v>
      </c>
      <c r="L91" s="8">
        <v>120.7</v>
      </c>
      <c r="M91" s="8">
        <v>120.7</v>
      </c>
      <c r="N91" s="8">
        <v>0</v>
      </c>
      <c r="O91" s="8">
        <v>0.4</v>
      </c>
      <c r="P91" s="1" t="s">
        <v>81</v>
      </c>
      <c r="Q91" s="1" t="s">
        <v>1251</v>
      </c>
      <c r="R91" s="6">
        <v>2018</v>
      </c>
      <c r="S91" s="6" t="s">
        <v>1252</v>
      </c>
      <c r="T91" s="1">
        <v>42824</v>
      </c>
      <c r="U91" s="1">
        <v>42824</v>
      </c>
      <c r="V91" s="1"/>
      <c r="W91" s="1">
        <f>U91+6</f>
        <v>42830</v>
      </c>
      <c r="X91" s="1">
        <f>U91+15</f>
        <v>42839</v>
      </c>
      <c r="Y91" s="37" t="s">
        <v>73</v>
      </c>
      <c r="Z91" s="1" t="s">
        <v>359</v>
      </c>
      <c r="AA91" s="1" t="s">
        <v>488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37" t="s">
        <v>919</v>
      </c>
      <c r="AM91" s="1">
        <v>43056</v>
      </c>
      <c r="AN91" s="1" t="s">
        <v>37</v>
      </c>
      <c r="AO91" s="1" t="s">
        <v>73</v>
      </c>
      <c r="AP91" s="37" t="s">
        <v>73</v>
      </c>
      <c r="AQ91" s="8">
        <v>2018</v>
      </c>
      <c r="AR91" s="6">
        <v>1</v>
      </c>
      <c r="AS91" s="1">
        <f t="shared" si="6"/>
        <v>44121</v>
      </c>
      <c r="AT91" s="1">
        <f t="shared" si="11"/>
        <v>43177</v>
      </c>
      <c r="AU91" s="6">
        <f>AT91-AV91</f>
        <v>-87</v>
      </c>
      <c r="AV91" s="1">
        <v>43264</v>
      </c>
      <c r="AW91" s="1" t="s">
        <v>1263</v>
      </c>
      <c r="AX91" s="1" t="s">
        <v>50</v>
      </c>
      <c r="AY91" s="1" t="s">
        <v>82</v>
      </c>
      <c r="AZ91" s="1" t="s">
        <v>532</v>
      </c>
      <c r="BA91" s="1"/>
      <c r="BB91" s="13" t="s">
        <v>33</v>
      </c>
      <c r="BC91" s="1"/>
      <c r="BD91" s="1"/>
      <c r="BE91" s="1"/>
      <c r="BF91" s="1"/>
      <c r="BG91" s="1"/>
      <c r="BH91" s="65">
        <v>15382.01</v>
      </c>
      <c r="BI91" s="65"/>
      <c r="BJ91" s="65">
        <v>15382.01</v>
      </c>
      <c r="BK91" s="15" t="s">
        <v>1050</v>
      </c>
      <c r="BL91" s="1"/>
      <c r="BM91" s="1"/>
      <c r="BN91" s="1"/>
      <c r="BO91" s="1"/>
      <c r="BP91" s="1"/>
      <c r="BQ91" s="1"/>
      <c r="BR91" s="1"/>
      <c r="BS91" s="1"/>
      <c r="BT91" s="37" t="s">
        <v>1249</v>
      </c>
      <c r="BU91" s="1" t="s">
        <v>1250</v>
      </c>
      <c r="BV91" s="1">
        <v>43264</v>
      </c>
      <c r="BW91" s="1" t="s">
        <v>1256</v>
      </c>
      <c r="BX91" s="1">
        <v>43264</v>
      </c>
      <c r="BY91" s="1">
        <v>43264</v>
      </c>
      <c r="BZ91" s="1">
        <v>43272</v>
      </c>
      <c r="CA91" s="1"/>
      <c r="CB91" s="1"/>
      <c r="CC91" s="37" t="s">
        <v>1233</v>
      </c>
      <c r="CD91" s="1" t="s">
        <v>1232</v>
      </c>
      <c r="CE91" s="37" t="s">
        <v>1231</v>
      </c>
      <c r="CF91" s="1" t="s">
        <v>1255</v>
      </c>
    </row>
    <row r="92" spans="1:84" ht="60" x14ac:dyDescent="0.25">
      <c r="A92" s="6">
        <v>90</v>
      </c>
      <c r="B92" s="2" t="s">
        <v>60</v>
      </c>
      <c r="C92" s="2" t="s">
        <v>63</v>
      </c>
      <c r="D92" s="2" t="s">
        <v>484</v>
      </c>
      <c r="E92" s="2" t="s">
        <v>1062</v>
      </c>
      <c r="F92" s="2" t="s">
        <v>58</v>
      </c>
      <c r="G92" s="2" t="s">
        <v>524</v>
      </c>
      <c r="H92" s="2"/>
      <c r="I92" s="2" t="s">
        <v>41</v>
      </c>
      <c r="J92" s="2" t="s">
        <v>36</v>
      </c>
      <c r="K92" s="2" t="s">
        <v>35</v>
      </c>
      <c r="L92" s="9">
        <v>7</v>
      </c>
      <c r="M92" s="9">
        <v>7</v>
      </c>
      <c r="N92" s="9">
        <v>0</v>
      </c>
      <c r="O92" s="9">
        <v>0.22</v>
      </c>
      <c r="P92" s="2" t="s">
        <v>66</v>
      </c>
      <c r="Q92" s="2" t="s">
        <v>540</v>
      </c>
      <c r="R92" s="10">
        <v>2017</v>
      </c>
      <c r="S92" s="10"/>
      <c r="T92" s="2">
        <v>42823</v>
      </c>
      <c r="U92" s="2">
        <v>42823</v>
      </c>
      <c r="V92" s="2"/>
      <c r="W92" s="2">
        <f t="shared" si="9"/>
        <v>42829</v>
      </c>
      <c r="X92" s="2">
        <f t="shared" si="10"/>
        <v>42838</v>
      </c>
      <c r="Y92" s="35" t="s">
        <v>73</v>
      </c>
      <c r="Z92" s="2" t="s">
        <v>359</v>
      </c>
      <c r="AA92" s="2" t="s">
        <v>489</v>
      </c>
      <c r="AB92" s="2" t="s">
        <v>527</v>
      </c>
      <c r="AC92" s="2"/>
      <c r="AD92" s="2"/>
      <c r="AE92" s="2"/>
      <c r="AF92" s="2"/>
      <c r="AG92" s="2">
        <v>42872</v>
      </c>
      <c r="AH92" s="2"/>
      <c r="AI92" s="2">
        <v>42891</v>
      </c>
      <c r="AJ92" s="2"/>
      <c r="AK92" s="2">
        <v>42891</v>
      </c>
      <c r="AL92" s="35" t="s">
        <v>539</v>
      </c>
      <c r="AM92" s="2">
        <v>42891</v>
      </c>
      <c r="AN92" s="2" t="s">
        <v>37</v>
      </c>
      <c r="AO92" s="2" t="s">
        <v>73</v>
      </c>
      <c r="AP92" s="2" t="s">
        <v>74</v>
      </c>
      <c r="AQ92" s="9">
        <v>2017</v>
      </c>
      <c r="AR92" s="10">
        <v>4</v>
      </c>
      <c r="AS92" s="2">
        <f>AM92+DATE(3,0,0)</f>
        <v>43956</v>
      </c>
      <c r="AT92" s="87">
        <f t="shared" si="11"/>
        <v>43012</v>
      </c>
      <c r="AU92" s="10">
        <f t="shared" ca="1" si="7"/>
        <v>-364</v>
      </c>
      <c r="AV92" s="2"/>
      <c r="AW92" s="2" t="s">
        <v>561</v>
      </c>
      <c r="AX92" s="2" t="s">
        <v>50</v>
      </c>
      <c r="AY92" s="2" t="s">
        <v>82</v>
      </c>
      <c r="AZ92" s="2" t="s">
        <v>532</v>
      </c>
      <c r="BA92" s="2"/>
      <c r="BB92" s="14" t="s">
        <v>33</v>
      </c>
      <c r="BC92" s="2"/>
      <c r="BD92" s="2"/>
      <c r="BE92" s="2"/>
      <c r="BF92" s="2"/>
      <c r="BG92" s="2"/>
      <c r="BH92" s="66">
        <v>550</v>
      </c>
      <c r="BI92" s="66"/>
      <c r="BJ92" s="66"/>
      <c r="BK92" s="16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s="28" customFormat="1" ht="60" x14ac:dyDescent="0.25">
      <c r="A93" s="6">
        <v>91</v>
      </c>
      <c r="B93" s="1" t="s">
        <v>60</v>
      </c>
      <c r="C93" s="1" t="s">
        <v>63</v>
      </c>
      <c r="D93" s="1" t="s">
        <v>485</v>
      </c>
      <c r="E93" s="1" t="s">
        <v>1062</v>
      </c>
      <c r="F93" s="1" t="s">
        <v>84</v>
      </c>
      <c r="G93" s="1" t="s">
        <v>523</v>
      </c>
      <c r="H93" s="1" t="s">
        <v>920</v>
      </c>
      <c r="I93" s="1" t="s">
        <v>41</v>
      </c>
      <c r="J93" s="1" t="s">
        <v>36</v>
      </c>
      <c r="K93" s="1" t="s">
        <v>35</v>
      </c>
      <c r="L93" s="8">
        <v>11</v>
      </c>
      <c r="M93" s="8">
        <v>11</v>
      </c>
      <c r="N93" s="8">
        <v>0</v>
      </c>
      <c r="O93" s="8">
        <v>0.4</v>
      </c>
      <c r="P93" s="1" t="s">
        <v>66</v>
      </c>
      <c r="Q93" s="1" t="s">
        <v>538</v>
      </c>
      <c r="R93" s="6">
        <v>2017</v>
      </c>
      <c r="S93" s="6" t="s">
        <v>1526</v>
      </c>
      <c r="T93" s="1">
        <v>42822</v>
      </c>
      <c r="U93" s="1">
        <v>42822</v>
      </c>
      <c r="V93" s="1"/>
      <c r="W93" s="1">
        <f t="shared" si="9"/>
        <v>42828</v>
      </c>
      <c r="X93" s="1">
        <f t="shared" si="10"/>
        <v>42837</v>
      </c>
      <c r="Y93" s="37" t="s">
        <v>73</v>
      </c>
      <c r="Z93" s="1" t="s">
        <v>359</v>
      </c>
      <c r="AA93" s="1" t="s">
        <v>490</v>
      </c>
      <c r="AB93" s="1" t="s">
        <v>527</v>
      </c>
      <c r="AC93" s="1"/>
      <c r="AD93" s="1"/>
      <c r="AE93" s="1"/>
      <c r="AF93" s="1"/>
      <c r="AG93" s="1"/>
      <c r="AH93" s="1"/>
      <c r="AI93" s="1"/>
      <c r="AJ93" s="1"/>
      <c r="AK93" s="1"/>
      <c r="AL93" s="37" t="s">
        <v>537</v>
      </c>
      <c r="AM93" s="1">
        <v>42987</v>
      </c>
      <c r="AN93" s="1" t="s">
        <v>37</v>
      </c>
      <c r="AO93" s="1" t="s">
        <v>73</v>
      </c>
      <c r="AP93" s="37" t="s">
        <v>73</v>
      </c>
      <c r="AQ93" s="8">
        <v>2017</v>
      </c>
      <c r="AR93" s="6">
        <v>1</v>
      </c>
      <c r="AS93" s="1">
        <f t="shared" si="6"/>
        <v>44052</v>
      </c>
      <c r="AT93" s="1">
        <f t="shared" si="11"/>
        <v>43108</v>
      </c>
      <c r="AU93" s="6">
        <f>AT93-AV93</f>
        <v>68</v>
      </c>
      <c r="AV93" s="1">
        <v>43040</v>
      </c>
      <c r="AW93" s="1" t="s">
        <v>560</v>
      </c>
      <c r="AX93" s="1" t="s">
        <v>50</v>
      </c>
      <c r="AY93" s="1" t="s">
        <v>82</v>
      </c>
      <c r="AZ93" s="1" t="s">
        <v>532</v>
      </c>
      <c r="BA93" s="1"/>
      <c r="BB93" s="13" t="s">
        <v>33</v>
      </c>
      <c r="BC93" s="1"/>
      <c r="BD93" s="1"/>
      <c r="BE93" s="1"/>
      <c r="BF93" s="1"/>
      <c r="BG93" s="1"/>
      <c r="BH93" s="65">
        <v>550</v>
      </c>
      <c r="BI93" s="65"/>
      <c r="BJ93" s="65">
        <v>550</v>
      </c>
      <c r="BK93" s="72" t="s">
        <v>927</v>
      </c>
      <c r="BL93" s="1"/>
      <c r="BM93" s="1"/>
      <c r="BN93" s="1"/>
      <c r="BO93" s="1"/>
      <c r="BP93" s="1"/>
      <c r="BQ93" s="1"/>
      <c r="BR93" s="1"/>
      <c r="BS93" s="1"/>
      <c r="BT93" s="37" t="s">
        <v>921</v>
      </c>
      <c r="BU93" s="37" t="s">
        <v>928</v>
      </c>
      <c r="BV93" s="1">
        <v>43040</v>
      </c>
      <c r="BW93" s="1"/>
      <c r="BX93" s="1" t="s">
        <v>941</v>
      </c>
      <c r="BY93" s="1" t="s">
        <v>941</v>
      </c>
      <c r="BZ93" s="1" t="s">
        <v>941</v>
      </c>
      <c r="CA93" s="1"/>
      <c r="CB93" s="1"/>
      <c r="CC93" s="1"/>
      <c r="CD93" s="1"/>
      <c r="CE93" s="1"/>
      <c r="CF93" s="1"/>
    </row>
    <row r="94" spans="1:84" s="27" customFormat="1" ht="60" x14ac:dyDescent="0.25">
      <c r="A94" s="22">
        <v>92</v>
      </c>
      <c r="B94" s="23" t="s">
        <v>60</v>
      </c>
      <c r="C94" s="23" t="s">
        <v>63</v>
      </c>
      <c r="D94" s="23" t="s">
        <v>492</v>
      </c>
      <c r="E94" s="23" t="s">
        <v>1060</v>
      </c>
      <c r="F94" s="23" t="s">
        <v>493</v>
      </c>
      <c r="G94" s="23" t="s">
        <v>494</v>
      </c>
      <c r="H94" s="23" t="s">
        <v>1090</v>
      </c>
      <c r="I94" s="23" t="s">
        <v>41</v>
      </c>
      <c r="J94" s="23" t="s">
        <v>36</v>
      </c>
      <c r="K94" s="23" t="s">
        <v>35</v>
      </c>
      <c r="L94" s="24">
        <v>11</v>
      </c>
      <c r="M94" s="24">
        <v>11</v>
      </c>
      <c r="N94" s="24">
        <v>0</v>
      </c>
      <c r="O94" s="24">
        <v>0.4</v>
      </c>
      <c r="P94" s="23" t="s">
        <v>66</v>
      </c>
      <c r="Q94" s="23" t="s">
        <v>538</v>
      </c>
      <c r="R94" s="22">
        <v>2017</v>
      </c>
      <c r="S94" s="22"/>
      <c r="T94" s="23">
        <v>42828</v>
      </c>
      <c r="U94" s="23">
        <v>42828</v>
      </c>
      <c r="V94" s="23">
        <v>42901</v>
      </c>
      <c r="W94" s="23">
        <f>U94+6</f>
        <v>42834</v>
      </c>
      <c r="X94" s="23">
        <f t="shared" si="10"/>
        <v>42843</v>
      </c>
      <c r="Y94" s="36" t="s">
        <v>73</v>
      </c>
      <c r="Z94" s="23" t="s">
        <v>359</v>
      </c>
      <c r="AA94" s="23" t="s">
        <v>503</v>
      </c>
      <c r="AB94" s="23"/>
      <c r="AC94" s="23"/>
      <c r="AD94" s="23"/>
      <c r="AE94" s="23"/>
      <c r="AF94" s="23"/>
      <c r="AG94" s="23">
        <v>42928</v>
      </c>
      <c r="AH94" s="23"/>
      <c r="AI94" s="23"/>
      <c r="AJ94" s="23"/>
      <c r="AK94" s="23"/>
      <c r="AL94" s="36" t="s">
        <v>572</v>
      </c>
      <c r="AM94" s="23">
        <v>42979</v>
      </c>
      <c r="AN94" s="23" t="s">
        <v>37</v>
      </c>
      <c r="AO94" s="23" t="s">
        <v>73</v>
      </c>
      <c r="AP94" s="23" t="s">
        <v>74</v>
      </c>
      <c r="AQ94" s="24">
        <v>2017</v>
      </c>
      <c r="AR94" s="22">
        <v>4</v>
      </c>
      <c r="AS94" s="23">
        <f t="shared" si="6"/>
        <v>44044</v>
      </c>
      <c r="AT94" s="87">
        <f t="shared" si="11"/>
        <v>43100</v>
      </c>
      <c r="AU94" s="22">
        <f t="shared" ca="1" si="7"/>
        <v>-276</v>
      </c>
      <c r="AV94" s="23"/>
      <c r="AW94" s="23" t="s">
        <v>1137</v>
      </c>
      <c r="AX94" s="23" t="s">
        <v>48</v>
      </c>
      <c r="AY94" s="23" t="s">
        <v>574</v>
      </c>
      <c r="AZ94" s="23" t="s">
        <v>573</v>
      </c>
      <c r="BA94" s="23"/>
      <c r="BB94" s="25" t="s">
        <v>33</v>
      </c>
      <c r="BC94" s="23"/>
      <c r="BD94" s="23"/>
      <c r="BE94" s="23"/>
      <c r="BF94" s="23"/>
      <c r="BG94" s="23"/>
      <c r="BH94" s="58">
        <v>39909.519999999997</v>
      </c>
      <c r="BI94" s="58"/>
      <c r="BJ94" s="58">
        <v>39909.519999999997</v>
      </c>
      <c r="BK94" s="26" t="s">
        <v>1136</v>
      </c>
      <c r="BL94" s="26">
        <v>39909.519999999997</v>
      </c>
      <c r="BM94" s="23"/>
      <c r="BN94" s="26">
        <v>1188</v>
      </c>
      <c r="BO94" s="26">
        <v>32633.62</v>
      </c>
      <c r="BP94" s="23"/>
      <c r="BQ94" s="23"/>
      <c r="BR94" s="23"/>
      <c r="BS94" s="23"/>
      <c r="BT94" s="23"/>
      <c r="BU94" s="23" t="s">
        <v>939</v>
      </c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</row>
    <row r="95" spans="1:84" s="28" customFormat="1" ht="48" x14ac:dyDescent="0.25">
      <c r="A95" s="6">
        <v>93</v>
      </c>
      <c r="B95" s="1" t="s">
        <v>59</v>
      </c>
      <c r="C95" s="1" t="s">
        <v>62</v>
      </c>
      <c r="D95" s="1" t="s">
        <v>495</v>
      </c>
      <c r="E95" s="1" t="s">
        <v>1062</v>
      </c>
      <c r="F95" s="1" t="s">
        <v>393</v>
      </c>
      <c r="G95" s="1" t="s">
        <v>496</v>
      </c>
      <c r="H95" s="1"/>
      <c r="I95" s="1" t="s">
        <v>41</v>
      </c>
      <c r="J95" s="1" t="s">
        <v>36</v>
      </c>
      <c r="K95" s="1" t="s">
        <v>35</v>
      </c>
      <c r="L95" s="8">
        <v>10</v>
      </c>
      <c r="M95" s="8">
        <v>10</v>
      </c>
      <c r="N95" s="8">
        <v>0</v>
      </c>
      <c r="O95" s="8">
        <v>0.4</v>
      </c>
      <c r="P95" s="1" t="s">
        <v>67</v>
      </c>
      <c r="Q95" s="1" t="s">
        <v>546</v>
      </c>
      <c r="R95" s="6">
        <v>2017</v>
      </c>
      <c r="S95" s="6" t="s">
        <v>1527</v>
      </c>
      <c r="T95" s="1">
        <v>42857</v>
      </c>
      <c r="U95" s="1">
        <v>42857</v>
      </c>
      <c r="V95" s="1" t="s">
        <v>33</v>
      </c>
      <c r="W95" s="1">
        <f>U95+6</f>
        <v>42863</v>
      </c>
      <c r="X95" s="1">
        <f t="shared" si="10"/>
        <v>42872</v>
      </c>
      <c r="Y95" s="37" t="s">
        <v>73</v>
      </c>
      <c r="Z95" s="1" t="s">
        <v>359</v>
      </c>
      <c r="AA95" s="1" t="s">
        <v>504</v>
      </c>
      <c r="AB95" s="1" t="s">
        <v>527</v>
      </c>
      <c r="AC95" s="1"/>
      <c r="AD95" s="1"/>
      <c r="AE95" s="1"/>
      <c r="AF95" s="1"/>
      <c r="AG95" s="1">
        <v>42873</v>
      </c>
      <c r="AH95" s="1"/>
      <c r="AI95" s="1">
        <v>42891</v>
      </c>
      <c r="AJ95" s="1"/>
      <c r="AK95" s="1"/>
      <c r="AL95" s="37" t="s">
        <v>544</v>
      </c>
      <c r="AM95" s="1">
        <v>42891</v>
      </c>
      <c r="AN95" s="1" t="s">
        <v>545</v>
      </c>
      <c r="AO95" s="1" t="s">
        <v>73</v>
      </c>
      <c r="AP95" s="37" t="s">
        <v>73</v>
      </c>
      <c r="AQ95" s="8">
        <v>2017</v>
      </c>
      <c r="AR95" s="6">
        <v>1</v>
      </c>
      <c r="AS95" s="1">
        <f t="shared" si="6"/>
        <v>43956</v>
      </c>
      <c r="AT95" s="1">
        <f t="shared" si="11"/>
        <v>43012</v>
      </c>
      <c r="AU95" s="6">
        <f>AT95-AV95</f>
        <v>50</v>
      </c>
      <c r="AV95" s="1">
        <v>42962</v>
      </c>
      <c r="AW95" s="1" t="s">
        <v>557</v>
      </c>
      <c r="AX95" s="1" t="s">
        <v>50</v>
      </c>
      <c r="AY95" s="1" t="s">
        <v>82</v>
      </c>
      <c r="AZ95" s="1" t="s">
        <v>532</v>
      </c>
      <c r="BA95" s="1"/>
      <c r="BB95" s="1" t="s">
        <v>33</v>
      </c>
      <c r="BC95" s="1"/>
      <c r="BD95" s="1"/>
      <c r="BE95" s="1"/>
      <c r="BF95" s="1"/>
      <c r="BG95" s="1"/>
      <c r="BH95" s="65">
        <v>550</v>
      </c>
      <c r="BI95" s="65"/>
      <c r="BJ95" s="65">
        <v>633.9</v>
      </c>
      <c r="BK95" s="1">
        <v>42892</v>
      </c>
      <c r="BL95" s="1"/>
      <c r="BM95" s="1"/>
      <c r="BN95" s="1"/>
      <c r="BO95" s="1"/>
      <c r="BP95" s="1"/>
      <c r="BQ95" s="1"/>
      <c r="BR95" s="1"/>
      <c r="BS95" s="1"/>
      <c r="BT95" s="1" t="s">
        <v>690</v>
      </c>
      <c r="BU95" s="1"/>
      <c r="BV95" s="1">
        <v>42962</v>
      </c>
      <c r="BW95" s="1"/>
      <c r="BX95" s="1"/>
      <c r="BY95" s="1"/>
      <c r="BZ95" s="1">
        <v>43028</v>
      </c>
      <c r="CA95" s="1"/>
      <c r="CB95" s="1"/>
      <c r="CC95" s="1"/>
      <c r="CD95" s="1"/>
      <c r="CE95" s="1"/>
      <c r="CF95" s="1"/>
    </row>
    <row r="96" spans="1:84" s="33" customFormat="1" ht="72" x14ac:dyDescent="0.25">
      <c r="A96" s="29">
        <v>94</v>
      </c>
      <c r="B96" s="30" t="s">
        <v>60</v>
      </c>
      <c r="C96" s="30" t="s">
        <v>63</v>
      </c>
      <c r="D96" s="30" t="s">
        <v>497</v>
      </c>
      <c r="E96" s="30" t="s">
        <v>1060</v>
      </c>
      <c r="F96" s="30" t="s">
        <v>498</v>
      </c>
      <c r="G96" s="30" t="s">
        <v>499</v>
      </c>
      <c r="H96" s="30" t="s">
        <v>743</v>
      </c>
      <c r="I96" s="30" t="s">
        <v>41</v>
      </c>
      <c r="J96" s="30" t="s">
        <v>36</v>
      </c>
      <c r="K96" s="30" t="s">
        <v>35</v>
      </c>
      <c r="L96" s="31">
        <v>15</v>
      </c>
      <c r="M96" s="31">
        <v>15</v>
      </c>
      <c r="N96" s="31">
        <v>0</v>
      </c>
      <c r="O96" s="31">
        <v>0.4</v>
      </c>
      <c r="P96" s="30" t="s">
        <v>66</v>
      </c>
      <c r="Q96" s="30" t="s">
        <v>576</v>
      </c>
      <c r="R96" s="29">
        <v>2017</v>
      </c>
      <c r="S96" s="29"/>
      <c r="T96" s="30">
        <v>42796</v>
      </c>
      <c r="U96" s="30">
        <v>42796</v>
      </c>
      <c r="V96" s="30"/>
      <c r="W96" s="30">
        <f t="shared" ref="W96:W102" si="12">U96+6</f>
        <v>42802</v>
      </c>
      <c r="X96" s="30">
        <f t="shared" si="10"/>
        <v>42811</v>
      </c>
      <c r="Y96" s="38" t="s">
        <v>73</v>
      </c>
      <c r="Z96" s="30" t="s">
        <v>359</v>
      </c>
      <c r="AA96" s="30" t="s">
        <v>744</v>
      </c>
      <c r="AB96" s="30" t="s">
        <v>527</v>
      </c>
      <c r="AC96" s="30" t="s">
        <v>551</v>
      </c>
      <c r="AD96" s="30"/>
      <c r="AE96" s="30"/>
      <c r="AF96" s="30"/>
      <c r="AG96" s="30">
        <v>42928</v>
      </c>
      <c r="AH96" s="30"/>
      <c r="AI96" s="30" t="s">
        <v>33</v>
      </c>
      <c r="AJ96" s="30"/>
      <c r="AK96" s="30"/>
      <c r="AL96" s="38" t="s">
        <v>575</v>
      </c>
      <c r="AM96" s="30" t="s">
        <v>33</v>
      </c>
      <c r="AN96" s="30" t="s">
        <v>37</v>
      </c>
      <c r="AO96" s="30" t="s">
        <v>73</v>
      </c>
      <c r="AP96" s="30" t="s">
        <v>74</v>
      </c>
      <c r="AQ96" s="31">
        <v>2017</v>
      </c>
      <c r="AR96" s="29">
        <v>0</v>
      </c>
      <c r="AS96" s="30"/>
      <c r="AT96" s="30"/>
      <c r="AU96" s="29"/>
      <c r="AV96" s="30"/>
      <c r="AW96" s="30" t="s">
        <v>563</v>
      </c>
      <c r="AX96" s="30" t="s">
        <v>48</v>
      </c>
      <c r="AY96" s="30" t="s">
        <v>574</v>
      </c>
      <c r="AZ96" s="30" t="s">
        <v>573</v>
      </c>
      <c r="BA96" s="30"/>
      <c r="BB96" s="30" t="s">
        <v>33</v>
      </c>
      <c r="BC96" s="30"/>
      <c r="BD96" s="30"/>
      <c r="BE96" s="30"/>
      <c r="BF96" s="30"/>
      <c r="BG96" s="30"/>
      <c r="BH96" s="67">
        <v>40419.279999999999</v>
      </c>
      <c r="BI96" s="67"/>
      <c r="BJ96" s="67"/>
      <c r="BK96" s="30"/>
      <c r="BL96" s="32">
        <v>40419.279999999999</v>
      </c>
      <c r="BM96" s="32"/>
      <c r="BN96" s="32">
        <v>1620</v>
      </c>
      <c r="BO96" s="32">
        <v>32633.62</v>
      </c>
      <c r="BP96" s="30"/>
      <c r="BQ96" s="30"/>
      <c r="BR96" s="30"/>
      <c r="BS96" s="30"/>
      <c r="BT96" s="38" t="s">
        <v>749</v>
      </c>
      <c r="BU96" s="38"/>
      <c r="BV96" s="30" t="s">
        <v>33</v>
      </c>
      <c r="BW96" s="30"/>
      <c r="BX96" s="30"/>
      <c r="BY96" s="30"/>
      <c r="BZ96" s="30"/>
      <c r="CA96" s="30"/>
      <c r="CB96" s="30"/>
      <c r="CC96" s="30"/>
      <c r="CD96" s="30"/>
      <c r="CE96" s="30"/>
      <c r="CF96" s="30"/>
    </row>
    <row r="97" spans="1:84" ht="48" x14ac:dyDescent="0.25">
      <c r="A97" s="29">
        <v>95</v>
      </c>
      <c r="B97" s="2" t="s">
        <v>377</v>
      </c>
      <c r="C97" s="2" t="s">
        <v>435</v>
      </c>
      <c r="D97" s="2" t="s">
        <v>433</v>
      </c>
      <c r="E97" s="2" t="s">
        <v>1060</v>
      </c>
      <c r="F97" s="2" t="s">
        <v>500</v>
      </c>
      <c r="G97" s="2"/>
      <c r="H97" s="2"/>
      <c r="I97" s="2" t="s">
        <v>41</v>
      </c>
      <c r="J97" s="2" t="s">
        <v>36</v>
      </c>
      <c r="K97" s="2" t="s">
        <v>35</v>
      </c>
      <c r="L97" s="9">
        <v>50</v>
      </c>
      <c r="M97" s="9">
        <v>50</v>
      </c>
      <c r="N97" s="9">
        <v>0</v>
      </c>
      <c r="O97" s="9">
        <v>0.4</v>
      </c>
      <c r="P97" s="2"/>
      <c r="Q97" s="2"/>
      <c r="R97" s="10">
        <v>2018</v>
      </c>
      <c r="S97" s="10"/>
      <c r="T97" s="2">
        <v>42822</v>
      </c>
      <c r="U97" s="2"/>
      <c r="V97" s="2">
        <v>42822</v>
      </c>
      <c r="W97" s="2">
        <f>V97+6</f>
        <v>42828</v>
      </c>
      <c r="X97" s="2">
        <f>V97+15</f>
        <v>42837</v>
      </c>
      <c r="Y97" s="35" t="s">
        <v>73</v>
      </c>
      <c r="Z97" s="2" t="s">
        <v>360</v>
      </c>
      <c r="AA97" s="2" t="s">
        <v>501</v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74</v>
      </c>
      <c r="AP97" s="2" t="s">
        <v>74</v>
      </c>
      <c r="AQ97" s="9"/>
      <c r="AR97" s="2"/>
      <c r="AS97" s="2"/>
      <c r="AT97" s="2"/>
      <c r="AU97" s="10"/>
      <c r="AV97" s="2"/>
      <c r="AW97" s="2"/>
      <c r="AX97" s="2"/>
      <c r="AY97" s="2"/>
      <c r="AZ97" s="2"/>
      <c r="BA97" s="2"/>
      <c r="BB97" s="2" t="s">
        <v>33</v>
      </c>
      <c r="BC97" s="2"/>
      <c r="BD97" s="2"/>
      <c r="BE97" s="2"/>
      <c r="BF97" s="2"/>
      <c r="BG97" s="2"/>
      <c r="BH97" s="66"/>
      <c r="BI97" s="66"/>
      <c r="BJ97" s="66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60" x14ac:dyDescent="0.25">
      <c r="A98" s="6">
        <v>96</v>
      </c>
      <c r="B98" s="2" t="s">
        <v>60</v>
      </c>
      <c r="C98" s="2" t="s">
        <v>63</v>
      </c>
      <c r="D98" s="2" t="s">
        <v>508</v>
      </c>
      <c r="E98" s="2" t="s">
        <v>1062</v>
      </c>
      <c r="F98" s="2" t="s">
        <v>58</v>
      </c>
      <c r="G98" s="2" t="s">
        <v>509</v>
      </c>
      <c r="H98" s="2"/>
      <c r="I98" s="2" t="s">
        <v>41</v>
      </c>
      <c r="J98" s="2" t="s">
        <v>36</v>
      </c>
      <c r="K98" s="2" t="s">
        <v>35</v>
      </c>
      <c r="L98" s="9">
        <v>7</v>
      </c>
      <c r="M98" s="9">
        <v>7</v>
      </c>
      <c r="N98" s="9">
        <v>0</v>
      </c>
      <c r="O98" s="9">
        <v>0.22</v>
      </c>
      <c r="P98" s="2" t="s">
        <v>66</v>
      </c>
      <c r="Q98" s="2" t="s">
        <v>535</v>
      </c>
      <c r="R98" s="10">
        <v>2017</v>
      </c>
      <c r="S98" s="10"/>
      <c r="T98" s="2">
        <v>42839</v>
      </c>
      <c r="U98" s="2"/>
      <c r="V98" s="2">
        <v>42839</v>
      </c>
      <c r="W98" s="2">
        <f>V98+6</f>
        <v>42845</v>
      </c>
      <c r="X98" s="2">
        <f>V98+15</f>
        <v>42854</v>
      </c>
      <c r="Y98" s="35" t="s">
        <v>73</v>
      </c>
      <c r="Z98" s="2" t="s">
        <v>359</v>
      </c>
      <c r="AA98" s="2" t="s">
        <v>516</v>
      </c>
      <c r="AB98" s="2" t="s">
        <v>527</v>
      </c>
      <c r="AC98" s="2"/>
      <c r="AD98" s="2"/>
      <c r="AE98" s="2"/>
      <c r="AF98" s="4"/>
      <c r="AG98" s="2">
        <v>42872</v>
      </c>
      <c r="AH98" s="2"/>
      <c r="AI98" s="2">
        <v>42891</v>
      </c>
      <c r="AJ98" s="2"/>
      <c r="AK98" s="2">
        <v>42891</v>
      </c>
      <c r="AL98" s="35" t="s">
        <v>531</v>
      </c>
      <c r="AM98" s="2">
        <v>42891</v>
      </c>
      <c r="AN98" s="10" t="s">
        <v>37</v>
      </c>
      <c r="AO98" s="2" t="s">
        <v>73</v>
      </c>
      <c r="AP98" s="2" t="s">
        <v>74</v>
      </c>
      <c r="AQ98" s="9">
        <v>2017</v>
      </c>
      <c r="AR98" s="10">
        <v>4</v>
      </c>
      <c r="AS98" s="2">
        <f>AM98+DATE(3,0,0)</f>
        <v>43956</v>
      </c>
      <c r="AT98" s="87">
        <f>AM98+DATE(0,5,0)</f>
        <v>43012</v>
      </c>
      <c r="AU98" s="10">
        <f t="shared" ca="1" si="7"/>
        <v>-364</v>
      </c>
      <c r="AV98" s="2"/>
      <c r="AW98" s="2" t="s">
        <v>558</v>
      </c>
      <c r="AX98" s="2" t="s">
        <v>50</v>
      </c>
      <c r="AY98" s="2" t="s">
        <v>82</v>
      </c>
      <c r="AZ98" s="2" t="s">
        <v>532</v>
      </c>
      <c r="BA98" s="2"/>
      <c r="BB98" s="2" t="s">
        <v>33</v>
      </c>
      <c r="BC98" s="2"/>
      <c r="BD98" s="2"/>
      <c r="BE98" s="2"/>
      <c r="BF98" s="2"/>
      <c r="BG98" s="2"/>
      <c r="BH98" s="66">
        <v>550</v>
      </c>
      <c r="BI98" s="66"/>
      <c r="BJ98" s="66">
        <v>633.9</v>
      </c>
      <c r="BK98" s="2" t="s">
        <v>1052</v>
      </c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36" x14ac:dyDescent="0.25">
      <c r="A99" s="29">
        <v>97</v>
      </c>
      <c r="B99" s="2" t="s">
        <v>60</v>
      </c>
      <c r="C99" s="2" t="s">
        <v>77</v>
      </c>
      <c r="D99" s="2" t="s">
        <v>547</v>
      </c>
      <c r="E99" s="2" t="s">
        <v>1062</v>
      </c>
      <c r="F99" s="2" t="s">
        <v>84</v>
      </c>
      <c r="G99" s="2" t="s">
        <v>548</v>
      </c>
      <c r="H99" s="2"/>
      <c r="I99" s="2" t="s">
        <v>41</v>
      </c>
      <c r="J99" s="2" t="s">
        <v>36</v>
      </c>
      <c r="K99" s="2" t="s">
        <v>35</v>
      </c>
      <c r="L99" s="9">
        <v>15</v>
      </c>
      <c r="M99" s="9">
        <v>15</v>
      </c>
      <c r="N99" s="9">
        <v>0</v>
      </c>
      <c r="O99" s="9">
        <v>0.4</v>
      </c>
      <c r="P99" s="2"/>
      <c r="Q99" s="2"/>
      <c r="R99" s="10">
        <v>2017</v>
      </c>
      <c r="S99" s="10"/>
      <c r="T99" s="2">
        <v>42870</v>
      </c>
      <c r="U99" s="2">
        <v>42870</v>
      </c>
      <c r="V99" s="2"/>
      <c r="W99" s="2">
        <f t="shared" si="12"/>
        <v>42876</v>
      </c>
      <c r="X99" s="2">
        <f t="shared" si="10"/>
        <v>42885</v>
      </c>
      <c r="Y99" s="35" t="s">
        <v>73</v>
      </c>
      <c r="Z99" s="2" t="s">
        <v>360</v>
      </c>
      <c r="AA99" s="2" t="s">
        <v>553</v>
      </c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74</v>
      </c>
      <c r="AP99" s="2" t="s">
        <v>74</v>
      </c>
      <c r="AQ99" s="9"/>
      <c r="AR99" s="2"/>
      <c r="AS99" s="2"/>
      <c r="AT99" s="2"/>
      <c r="AU99" s="10"/>
      <c r="AV99" s="2"/>
      <c r="AW99" s="2"/>
      <c r="AX99" s="2"/>
      <c r="AY99" s="2"/>
      <c r="AZ99" s="2"/>
      <c r="BA99" s="2"/>
      <c r="BB99" s="2" t="s">
        <v>33</v>
      </c>
      <c r="BC99" s="2"/>
      <c r="BD99" s="2"/>
      <c r="BE99" s="2"/>
      <c r="BF99" s="2"/>
      <c r="BG99" s="2"/>
      <c r="BH99" s="66"/>
      <c r="BI99" s="66"/>
      <c r="BJ99" s="66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60" x14ac:dyDescent="0.25">
      <c r="A100" s="6">
        <v>98</v>
      </c>
      <c r="B100" s="2" t="s">
        <v>60</v>
      </c>
      <c r="C100" s="2" t="s">
        <v>63</v>
      </c>
      <c r="D100" s="2" t="s">
        <v>549</v>
      </c>
      <c r="E100" s="7" t="s">
        <v>1062</v>
      </c>
      <c r="F100" s="7" t="s">
        <v>393</v>
      </c>
      <c r="G100" s="2" t="s">
        <v>550</v>
      </c>
      <c r="H100" s="7"/>
      <c r="I100" s="2" t="s">
        <v>41</v>
      </c>
      <c r="J100" s="2" t="s">
        <v>36</v>
      </c>
      <c r="K100" s="2" t="s">
        <v>35</v>
      </c>
      <c r="L100" s="9">
        <v>7</v>
      </c>
      <c r="M100" s="9">
        <v>7</v>
      </c>
      <c r="N100" s="9">
        <v>0</v>
      </c>
      <c r="O100" s="9">
        <v>0.22</v>
      </c>
      <c r="P100" s="2" t="s">
        <v>66</v>
      </c>
      <c r="Q100" s="2" t="s">
        <v>587</v>
      </c>
      <c r="R100" s="10">
        <v>2017</v>
      </c>
      <c r="S100" s="10"/>
      <c r="T100" s="2">
        <v>42870</v>
      </c>
      <c r="U100" s="2">
        <v>42870</v>
      </c>
      <c r="V100" s="2"/>
      <c r="W100" s="2">
        <f t="shared" si="12"/>
        <v>42876</v>
      </c>
      <c r="X100" s="2">
        <f t="shared" si="10"/>
        <v>42885</v>
      </c>
      <c r="Y100" s="35" t="s">
        <v>73</v>
      </c>
      <c r="Z100" s="2" t="s">
        <v>359</v>
      </c>
      <c r="AA100" s="2"/>
      <c r="AB100" s="2" t="s">
        <v>527</v>
      </c>
      <c r="AC100" s="2" t="s">
        <v>554</v>
      </c>
      <c r="AD100" s="2"/>
      <c r="AE100" s="2"/>
      <c r="AF100" s="2"/>
      <c r="AG100" s="2">
        <v>42892</v>
      </c>
      <c r="AH100" s="2"/>
      <c r="AI100" s="2"/>
      <c r="AJ100" s="2"/>
      <c r="AK100" s="2"/>
      <c r="AL100" s="35" t="s">
        <v>585</v>
      </c>
      <c r="AM100" s="2">
        <v>42913</v>
      </c>
      <c r="AN100" s="2" t="s">
        <v>37</v>
      </c>
      <c r="AO100" s="2" t="s">
        <v>74</v>
      </c>
      <c r="AP100" s="2" t="s">
        <v>74</v>
      </c>
      <c r="AQ100" s="9">
        <v>2017</v>
      </c>
      <c r="AR100" s="10">
        <v>4</v>
      </c>
      <c r="AS100" s="2">
        <f t="shared" si="6"/>
        <v>43978</v>
      </c>
      <c r="AT100" s="87">
        <f>AM100+DATE(0,5,0)</f>
        <v>43034</v>
      </c>
      <c r="AU100" s="10">
        <f ca="1">AT100-TODAY()</f>
        <v>-342</v>
      </c>
      <c r="AV100" s="2"/>
      <c r="AW100" s="2" t="s">
        <v>586</v>
      </c>
      <c r="AX100" s="2" t="s">
        <v>50</v>
      </c>
      <c r="AY100" s="2" t="s">
        <v>82</v>
      </c>
      <c r="AZ100" s="2" t="s">
        <v>532</v>
      </c>
      <c r="BA100" s="2"/>
      <c r="BB100" s="2" t="s">
        <v>33</v>
      </c>
      <c r="BC100" s="2"/>
      <c r="BD100" s="2"/>
      <c r="BE100" s="2"/>
      <c r="BF100" s="2"/>
      <c r="BG100" s="2"/>
      <c r="BH100" s="66">
        <v>550</v>
      </c>
      <c r="BI100" s="66"/>
      <c r="BJ100" s="66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s="28" customFormat="1" ht="48" x14ac:dyDescent="0.25">
      <c r="A101" s="6">
        <v>99</v>
      </c>
      <c r="B101" s="1" t="s">
        <v>59</v>
      </c>
      <c r="C101" s="1" t="s">
        <v>61</v>
      </c>
      <c r="D101" s="1" t="s">
        <v>567</v>
      </c>
      <c r="E101" s="1" t="s">
        <v>1062</v>
      </c>
      <c r="F101" s="1" t="s">
        <v>84</v>
      </c>
      <c r="G101" s="1" t="s">
        <v>570</v>
      </c>
      <c r="H101" s="1" t="s">
        <v>739</v>
      </c>
      <c r="I101" s="1" t="s">
        <v>41</v>
      </c>
      <c r="J101" s="1" t="s">
        <v>36</v>
      </c>
      <c r="K101" s="1" t="s">
        <v>35</v>
      </c>
      <c r="L101" s="8">
        <v>10</v>
      </c>
      <c r="M101" s="8">
        <v>10</v>
      </c>
      <c r="N101" s="8">
        <v>0</v>
      </c>
      <c r="O101" s="8">
        <v>0.4</v>
      </c>
      <c r="P101" s="1" t="s">
        <v>68</v>
      </c>
      <c r="Q101" s="1" t="s">
        <v>742</v>
      </c>
      <c r="R101" s="6">
        <v>2017</v>
      </c>
      <c r="S101" s="6" t="s">
        <v>1528</v>
      </c>
      <c r="T101" s="1">
        <v>42870</v>
      </c>
      <c r="U101" s="1">
        <v>42870</v>
      </c>
      <c r="V101" s="1">
        <v>42893</v>
      </c>
      <c r="W101" s="1">
        <f t="shared" si="12"/>
        <v>42876</v>
      </c>
      <c r="X101" s="1">
        <f t="shared" si="10"/>
        <v>42885</v>
      </c>
      <c r="Y101" s="37" t="s">
        <v>73</v>
      </c>
      <c r="Z101" s="1" t="s">
        <v>359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37" t="s">
        <v>737</v>
      </c>
      <c r="AM101" s="1">
        <v>42989</v>
      </c>
      <c r="AN101" s="1" t="s">
        <v>37</v>
      </c>
      <c r="AO101" s="1" t="s">
        <v>73</v>
      </c>
      <c r="AP101" s="37" t="s">
        <v>73</v>
      </c>
      <c r="AQ101" s="8">
        <v>2017</v>
      </c>
      <c r="AR101" s="6">
        <v>1</v>
      </c>
      <c r="AS101" s="1">
        <f t="shared" si="6"/>
        <v>44054</v>
      </c>
      <c r="AT101" s="1">
        <f>AM101+DATE(0,5,0)</f>
        <v>43110</v>
      </c>
      <c r="AU101" s="6">
        <f>AT101-AV101</f>
        <v>104</v>
      </c>
      <c r="AV101" s="1">
        <v>43006</v>
      </c>
      <c r="AW101" s="1" t="s">
        <v>738</v>
      </c>
      <c r="AX101" s="1" t="s">
        <v>50</v>
      </c>
      <c r="AY101" s="1" t="s">
        <v>82</v>
      </c>
      <c r="AZ101" s="1" t="s">
        <v>532</v>
      </c>
      <c r="BA101" s="1"/>
      <c r="BB101" s="1" t="s">
        <v>33</v>
      </c>
      <c r="BC101" s="1"/>
      <c r="BD101" s="1"/>
      <c r="BE101" s="1"/>
      <c r="BF101" s="1"/>
      <c r="BG101" s="1"/>
      <c r="BH101" s="65">
        <v>550</v>
      </c>
      <c r="BI101" s="65"/>
      <c r="BJ101" s="65">
        <v>550</v>
      </c>
      <c r="BK101" s="37" t="s">
        <v>740</v>
      </c>
      <c r="BL101" s="1"/>
      <c r="BM101" s="1"/>
      <c r="BN101" s="1"/>
      <c r="BO101" s="1"/>
      <c r="BP101" s="1"/>
      <c r="BQ101" s="1"/>
      <c r="BR101" s="1"/>
      <c r="BS101" s="1"/>
      <c r="BT101" s="37" t="s">
        <v>741</v>
      </c>
      <c r="BU101" s="37" t="s">
        <v>835</v>
      </c>
      <c r="BV101" s="1">
        <v>43006</v>
      </c>
      <c r="BW101" s="1" t="s">
        <v>33</v>
      </c>
      <c r="BX101" s="1">
        <v>43006</v>
      </c>
      <c r="BY101" s="1">
        <v>43006</v>
      </c>
      <c r="BZ101" s="1">
        <v>43028</v>
      </c>
      <c r="CA101" s="1"/>
      <c r="CB101" s="1"/>
      <c r="CC101" s="1"/>
      <c r="CD101" s="1"/>
      <c r="CE101" s="1"/>
      <c r="CF101" s="1"/>
    </row>
    <row r="102" spans="1:84" s="28" customFormat="1" ht="107.45" customHeight="1" x14ac:dyDescent="0.25">
      <c r="A102" s="6">
        <v>100</v>
      </c>
      <c r="B102" s="1" t="s">
        <v>59</v>
      </c>
      <c r="C102" s="1" t="s">
        <v>61</v>
      </c>
      <c r="D102" s="1" t="s">
        <v>568</v>
      </c>
      <c r="E102" s="1" t="s">
        <v>1062</v>
      </c>
      <c r="F102" s="1" t="s">
        <v>84</v>
      </c>
      <c r="G102" s="1" t="s">
        <v>569</v>
      </c>
      <c r="H102" s="1" t="s">
        <v>761</v>
      </c>
      <c r="I102" s="1" t="s">
        <v>41</v>
      </c>
      <c r="J102" s="1" t="s">
        <v>36</v>
      </c>
      <c r="K102" s="1" t="s">
        <v>35</v>
      </c>
      <c r="L102" s="8">
        <v>10</v>
      </c>
      <c r="M102" s="8">
        <v>10</v>
      </c>
      <c r="N102" s="8">
        <v>0</v>
      </c>
      <c r="O102" s="8">
        <v>0.4</v>
      </c>
      <c r="P102" s="1" t="s">
        <v>68</v>
      </c>
      <c r="Q102" s="1" t="s">
        <v>760</v>
      </c>
      <c r="R102" s="6">
        <v>2017</v>
      </c>
      <c r="S102" s="6" t="s">
        <v>1529</v>
      </c>
      <c r="T102" s="1">
        <v>42870</v>
      </c>
      <c r="U102" s="1">
        <v>42870</v>
      </c>
      <c r="V102" s="1">
        <v>42893</v>
      </c>
      <c r="W102" s="1">
        <f t="shared" si="12"/>
        <v>42876</v>
      </c>
      <c r="X102" s="1">
        <f t="shared" si="10"/>
        <v>42885</v>
      </c>
      <c r="Y102" s="37" t="s">
        <v>73</v>
      </c>
      <c r="Z102" s="1" t="s">
        <v>359</v>
      </c>
      <c r="AA102" s="1"/>
      <c r="AB102" s="1"/>
      <c r="AC102" s="1"/>
      <c r="AD102" s="1"/>
      <c r="AE102" s="1"/>
      <c r="AF102" s="1"/>
      <c r="AG102" s="1">
        <v>42930</v>
      </c>
      <c r="AH102" s="1"/>
      <c r="AI102" s="1">
        <v>42935</v>
      </c>
      <c r="AJ102" s="1"/>
      <c r="AK102" s="1">
        <v>42935</v>
      </c>
      <c r="AL102" s="37" t="s">
        <v>611</v>
      </c>
      <c r="AM102" s="1">
        <v>42935</v>
      </c>
      <c r="AN102" s="1" t="s">
        <v>37</v>
      </c>
      <c r="AO102" s="1" t="s">
        <v>73</v>
      </c>
      <c r="AP102" s="37" t="s">
        <v>73</v>
      </c>
      <c r="AQ102" s="8">
        <v>2017</v>
      </c>
      <c r="AR102" s="6">
        <v>1</v>
      </c>
      <c r="AS102" s="1">
        <f t="shared" si="6"/>
        <v>44000</v>
      </c>
      <c r="AT102" s="1">
        <f>AM102+DATE(0,5,0)</f>
        <v>43056</v>
      </c>
      <c r="AU102" s="6">
        <f>AT102-AV102</f>
        <v>43</v>
      </c>
      <c r="AV102" s="1">
        <v>43013</v>
      </c>
      <c r="AW102" s="1" t="s">
        <v>808</v>
      </c>
      <c r="AX102" s="1" t="s">
        <v>50</v>
      </c>
      <c r="AY102" s="1" t="s">
        <v>82</v>
      </c>
      <c r="AZ102" s="1" t="s">
        <v>532</v>
      </c>
      <c r="BA102" s="1"/>
      <c r="BB102" s="1" t="s">
        <v>33</v>
      </c>
      <c r="BC102" s="1"/>
      <c r="BD102" s="1"/>
      <c r="BE102" s="1"/>
      <c r="BF102" s="1"/>
      <c r="BG102" s="1"/>
      <c r="BH102" s="65">
        <v>550</v>
      </c>
      <c r="BI102" s="65"/>
      <c r="BJ102" s="65">
        <v>550</v>
      </c>
      <c r="BK102" s="37" t="s">
        <v>848</v>
      </c>
      <c r="BL102" s="1"/>
      <c r="BM102" s="1"/>
      <c r="BN102" s="1"/>
      <c r="BO102" s="1"/>
      <c r="BP102" s="1"/>
      <c r="BQ102" s="1"/>
      <c r="BR102" s="1"/>
      <c r="BS102" s="1"/>
      <c r="BT102" s="1" t="s">
        <v>847</v>
      </c>
      <c r="BU102" s="37" t="s">
        <v>878</v>
      </c>
      <c r="BV102" s="1">
        <v>43013</v>
      </c>
      <c r="BW102" s="1"/>
      <c r="BX102" s="1">
        <v>43013</v>
      </c>
      <c r="BY102" s="1">
        <v>43013</v>
      </c>
      <c r="BZ102" s="1">
        <v>43028</v>
      </c>
      <c r="CA102" s="1"/>
      <c r="CB102" s="1"/>
      <c r="CC102" s="1"/>
      <c r="CD102" s="1"/>
      <c r="CE102" s="1"/>
      <c r="CF102" s="1"/>
    </row>
    <row r="103" spans="1:84" s="28" customFormat="1" ht="60" x14ac:dyDescent="0.25">
      <c r="A103" s="6">
        <v>101</v>
      </c>
      <c r="B103" s="1" t="s">
        <v>59</v>
      </c>
      <c r="C103" s="1" t="s">
        <v>61</v>
      </c>
      <c r="D103" s="1" t="s">
        <v>579</v>
      </c>
      <c r="E103" s="1" t="s">
        <v>1060</v>
      </c>
      <c r="F103" s="1" t="s">
        <v>577</v>
      </c>
      <c r="G103" s="13" t="s">
        <v>578</v>
      </c>
      <c r="H103" s="1"/>
      <c r="I103" s="1" t="s">
        <v>41</v>
      </c>
      <c r="J103" s="1" t="s">
        <v>36</v>
      </c>
      <c r="K103" s="1" t="s">
        <v>35</v>
      </c>
      <c r="L103" s="8">
        <v>30</v>
      </c>
      <c r="M103" s="8">
        <v>30</v>
      </c>
      <c r="N103" s="8">
        <v>0</v>
      </c>
      <c r="O103" s="8">
        <v>0.4</v>
      </c>
      <c r="P103" s="1" t="s">
        <v>68</v>
      </c>
      <c r="Q103" s="1" t="s">
        <v>584</v>
      </c>
      <c r="R103" s="6">
        <v>2017</v>
      </c>
      <c r="S103" s="6" t="s">
        <v>1530</v>
      </c>
      <c r="T103" s="1">
        <v>42870</v>
      </c>
      <c r="U103" s="1" t="s">
        <v>33</v>
      </c>
      <c r="V103" s="1">
        <v>42931</v>
      </c>
      <c r="W103" s="1">
        <f>V103+6</f>
        <v>42937</v>
      </c>
      <c r="X103" s="1">
        <f>V103+15</f>
        <v>42946</v>
      </c>
      <c r="Y103" s="37" t="s">
        <v>73</v>
      </c>
      <c r="Z103" s="1" t="s">
        <v>359</v>
      </c>
      <c r="AA103" s="1"/>
      <c r="AB103" s="1"/>
      <c r="AC103" s="1"/>
      <c r="AD103" s="1"/>
      <c r="AE103" s="1"/>
      <c r="AF103" s="1"/>
      <c r="AG103" s="1">
        <v>42933</v>
      </c>
      <c r="AH103" s="1"/>
      <c r="AI103" s="1">
        <v>42933</v>
      </c>
      <c r="AJ103" s="1"/>
      <c r="AK103" s="1">
        <v>42933</v>
      </c>
      <c r="AL103" s="37" t="s">
        <v>580</v>
      </c>
      <c r="AM103" s="1">
        <v>42940</v>
      </c>
      <c r="AN103" s="1" t="s">
        <v>37</v>
      </c>
      <c r="AO103" s="1" t="s">
        <v>73</v>
      </c>
      <c r="AP103" s="37" t="s">
        <v>73</v>
      </c>
      <c r="AQ103" s="8">
        <v>2017</v>
      </c>
      <c r="AR103" s="6">
        <v>1</v>
      </c>
      <c r="AS103" s="1">
        <f t="shared" si="6"/>
        <v>44005</v>
      </c>
      <c r="AT103" s="1">
        <f>AM103+DATE(0,5,0)</f>
        <v>43061</v>
      </c>
      <c r="AU103" s="6">
        <f>AT103-AV103</f>
        <v>118</v>
      </c>
      <c r="AV103" s="1">
        <v>42943</v>
      </c>
      <c r="AW103" s="1" t="s">
        <v>581</v>
      </c>
      <c r="AX103" s="1" t="s">
        <v>50</v>
      </c>
      <c r="AY103" s="1" t="s">
        <v>82</v>
      </c>
      <c r="AZ103" s="1" t="s">
        <v>532</v>
      </c>
      <c r="BA103" s="1"/>
      <c r="BB103" s="1" t="s">
        <v>33</v>
      </c>
      <c r="BC103" s="1"/>
      <c r="BD103" s="1"/>
      <c r="BE103" s="1"/>
      <c r="BF103" s="1"/>
      <c r="BG103" s="1"/>
      <c r="BH103" s="65">
        <v>3823.2</v>
      </c>
      <c r="BI103" s="65"/>
      <c r="BJ103" s="65">
        <v>3823.2</v>
      </c>
      <c r="BK103" s="1">
        <v>42948</v>
      </c>
      <c r="BL103" s="1"/>
      <c r="BM103" s="1"/>
      <c r="BN103" s="1"/>
      <c r="BO103" s="1"/>
      <c r="BP103" s="1"/>
      <c r="BQ103" s="1"/>
      <c r="BR103" s="1"/>
      <c r="BS103" s="1"/>
      <c r="BT103" s="1" t="s">
        <v>582</v>
      </c>
      <c r="BU103" s="1"/>
      <c r="BV103" s="1"/>
      <c r="BW103" s="1" t="s">
        <v>583</v>
      </c>
      <c r="BX103" s="1">
        <v>42933</v>
      </c>
      <c r="BY103" s="1">
        <v>42933</v>
      </c>
      <c r="BZ103" s="1">
        <v>43028</v>
      </c>
      <c r="CA103" s="1"/>
      <c r="CB103" s="1"/>
      <c r="CC103" s="1"/>
      <c r="CD103" s="1"/>
      <c r="CE103" s="1"/>
      <c r="CF103" s="1"/>
    </row>
    <row r="104" spans="1:84" s="28" customFormat="1" ht="60" x14ac:dyDescent="0.25">
      <c r="A104" s="6">
        <v>102</v>
      </c>
      <c r="B104" s="1" t="s">
        <v>60</v>
      </c>
      <c r="C104" s="1" t="s">
        <v>85</v>
      </c>
      <c r="D104" s="1" t="s">
        <v>592</v>
      </c>
      <c r="E104" s="1" t="s">
        <v>1062</v>
      </c>
      <c r="F104" s="1" t="s">
        <v>84</v>
      </c>
      <c r="G104" s="13" t="s">
        <v>593</v>
      </c>
      <c r="H104" s="1"/>
      <c r="I104" s="1" t="s">
        <v>41</v>
      </c>
      <c r="J104" s="1" t="s">
        <v>36</v>
      </c>
      <c r="K104" s="1" t="s">
        <v>35</v>
      </c>
      <c r="L104" s="8">
        <v>7</v>
      </c>
      <c r="M104" s="8">
        <v>7</v>
      </c>
      <c r="N104" s="8">
        <v>0</v>
      </c>
      <c r="O104" s="8">
        <v>0.4</v>
      </c>
      <c r="P104" s="1" t="s">
        <v>68</v>
      </c>
      <c r="Q104" s="1" t="s">
        <v>595</v>
      </c>
      <c r="R104" s="6">
        <v>2017</v>
      </c>
      <c r="S104" s="6" t="s">
        <v>1531</v>
      </c>
      <c r="T104" s="1" t="s">
        <v>33</v>
      </c>
      <c r="U104" s="1" t="s">
        <v>33</v>
      </c>
      <c r="V104" s="1" t="s">
        <v>33</v>
      </c>
      <c r="W104" s="1" t="s">
        <v>33</v>
      </c>
      <c r="X104" s="1" t="s">
        <v>33</v>
      </c>
      <c r="Y104" s="37" t="s">
        <v>73</v>
      </c>
      <c r="Z104" s="1" t="s">
        <v>44</v>
      </c>
      <c r="AA104" s="1" t="s">
        <v>610</v>
      </c>
      <c r="AB104" s="1"/>
      <c r="AC104" s="1"/>
      <c r="AD104" s="1"/>
      <c r="AE104" s="1"/>
      <c r="AF104" s="1"/>
      <c r="AG104" s="1"/>
      <c r="AH104" s="1"/>
      <c r="AI104" s="1"/>
      <c r="AJ104" s="1"/>
      <c r="AK104" s="1">
        <v>42668</v>
      </c>
      <c r="AL104" s="37" t="s">
        <v>763</v>
      </c>
      <c r="AM104" s="1">
        <v>42668</v>
      </c>
      <c r="AN104" s="1" t="s">
        <v>37</v>
      </c>
      <c r="AO104" s="1" t="s">
        <v>73</v>
      </c>
      <c r="AP104" s="37" t="s">
        <v>73</v>
      </c>
      <c r="AQ104" s="8">
        <v>2017</v>
      </c>
      <c r="AR104" s="6">
        <v>1</v>
      </c>
      <c r="AS104" s="1">
        <f t="shared" si="6"/>
        <v>43733</v>
      </c>
      <c r="AT104" s="1">
        <f>AM104+DATE(0,5,0)</f>
        <v>42789</v>
      </c>
      <c r="AU104" s="6">
        <f>AT104-AV104</f>
        <v>-239</v>
      </c>
      <c r="AV104" s="1">
        <v>43028</v>
      </c>
      <c r="AW104" s="57" t="s">
        <v>838</v>
      </c>
      <c r="AX104" s="1" t="s">
        <v>50</v>
      </c>
      <c r="AY104" s="1" t="s">
        <v>82</v>
      </c>
      <c r="AZ104" s="1" t="s">
        <v>532</v>
      </c>
      <c r="BA104" s="1"/>
      <c r="BB104" s="1" t="s">
        <v>72</v>
      </c>
      <c r="BC104" s="1"/>
      <c r="BD104" s="1"/>
      <c r="BE104" s="1"/>
      <c r="BF104" s="1"/>
      <c r="BG104" s="1"/>
      <c r="BH104" s="65">
        <v>550</v>
      </c>
      <c r="BI104" s="65">
        <v>550</v>
      </c>
      <c r="BJ104" s="65"/>
      <c r="BK104" s="37" t="s">
        <v>837</v>
      </c>
      <c r="BL104" s="1"/>
      <c r="BM104" s="1"/>
      <c r="BN104" s="1"/>
      <c r="BO104" s="1"/>
      <c r="BP104" s="1"/>
      <c r="BQ104" s="1"/>
      <c r="BR104" s="1"/>
      <c r="BS104" s="1"/>
      <c r="BT104" s="37" t="s">
        <v>594</v>
      </c>
      <c r="BU104" s="37" t="s">
        <v>836</v>
      </c>
      <c r="BV104" s="1">
        <v>43028</v>
      </c>
      <c r="BW104" s="1" t="s">
        <v>913</v>
      </c>
      <c r="BX104" s="1">
        <v>43028</v>
      </c>
      <c r="BY104" s="1">
        <v>43028</v>
      </c>
      <c r="BZ104" s="1">
        <v>43028</v>
      </c>
      <c r="CA104" s="1"/>
      <c r="CB104" s="1"/>
      <c r="CC104" s="1"/>
      <c r="CD104" s="1"/>
      <c r="CE104" s="1"/>
      <c r="CF104" s="1"/>
    </row>
    <row r="105" spans="1:84" ht="72" x14ac:dyDescent="0.25">
      <c r="A105" s="21">
        <v>103</v>
      </c>
      <c r="B105" s="3" t="s">
        <v>60</v>
      </c>
      <c r="C105" s="3" t="s">
        <v>126</v>
      </c>
      <c r="D105" s="3" t="s">
        <v>1032</v>
      </c>
      <c r="E105" s="3" t="s">
        <v>1060</v>
      </c>
      <c r="F105" s="3" t="s">
        <v>43</v>
      </c>
      <c r="G105" s="3" t="s">
        <v>597</v>
      </c>
      <c r="H105" s="3" t="s">
        <v>843</v>
      </c>
      <c r="I105" s="3" t="s">
        <v>596</v>
      </c>
      <c r="J105" s="3" t="s">
        <v>36</v>
      </c>
      <c r="K105" s="2" t="s">
        <v>35</v>
      </c>
      <c r="L105" s="3">
        <v>15</v>
      </c>
      <c r="M105" s="3">
        <v>15</v>
      </c>
      <c r="N105" s="3">
        <v>0</v>
      </c>
      <c r="O105" s="3">
        <v>0.4</v>
      </c>
      <c r="P105" s="3"/>
      <c r="Q105" s="3"/>
      <c r="R105" s="3">
        <v>2018</v>
      </c>
      <c r="S105" s="3"/>
      <c r="T105" s="11">
        <v>42943</v>
      </c>
      <c r="U105" s="11" t="s">
        <v>33</v>
      </c>
      <c r="V105" s="11">
        <v>42943</v>
      </c>
      <c r="W105" s="11">
        <f>V105+6</f>
        <v>42949</v>
      </c>
      <c r="X105" s="11">
        <f>V105+15</f>
        <v>42958</v>
      </c>
      <c r="Y105" s="94" t="s">
        <v>73</v>
      </c>
      <c r="Z105" s="3" t="s">
        <v>600</v>
      </c>
      <c r="AA105" s="3" t="s">
        <v>601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 t="s">
        <v>74</v>
      </c>
      <c r="AP105" s="3" t="s">
        <v>74</v>
      </c>
      <c r="AQ105" s="9"/>
      <c r="AR105" s="3"/>
      <c r="AS105" s="2"/>
      <c r="AT105" s="2"/>
      <c r="AU105" s="10"/>
      <c r="AV105" s="11"/>
      <c r="AW105" s="3"/>
      <c r="AX105" s="2" t="s">
        <v>50</v>
      </c>
      <c r="AY105" s="2" t="s">
        <v>82</v>
      </c>
      <c r="AZ105" s="3"/>
      <c r="BA105" s="3"/>
      <c r="BB105" s="3" t="s">
        <v>33</v>
      </c>
      <c r="BC105" s="3"/>
      <c r="BD105" s="3"/>
      <c r="BE105" s="3"/>
      <c r="BF105" s="3"/>
      <c r="BG105" s="3"/>
      <c r="BH105" s="68"/>
      <c r="BI105" s="68"/>
      <c r="BJ105" s="68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72" x14ac:dyDescent="0.25">
      <c r="A106" s="21">
        <v>104</v>
      </c>
      <c r="B106" s="3" t="s">
        <v>60</v>
      </c>
      <c r="C106" s="3" t="s">
        <v>77</v>
      </c>
      <c r="D106" s="3" t="s">
        <v>1032</v>
      </c>
      <c r="E106" s="3" t="s">
        <v>1060</v>
      </c>
      <c r="F106" s="3" t="s">
        <v>43</v>
      </c>
      <c r="G106" s="3" t="s">
        <v>598</v>
      </c>
      <c r="H106" s="3" t="s">
        <v>843</v>
      </c>
      <c r="I106" s="3" t="s">
        <v>596</v>
      </c>
      <c r="J106" s="3" t="s">
        <v>36</v>
      </c>
      <c r="K106" s="2" t="s">
        <v>35</v>
      </c>
      <c r="L106" s="3">
        <v>15</v>
      </c>
      <c r="M106" s="3">
        <v>15</v>
      </c>
      <c r="N106" s="3">
        <v>0</v>
      </c>
      <c r="O106" s="3">
        <v>0.4</v>
      </c>
      <c r="P106" s="3"/>
      <c r="Q106" s="3"/>
      <c r="R106" s="3">
        <v>2018</v>
      </c>
      <c r="S106" s="3"/>
      <c r="T106" s="11">
        <v>42943</v>
      </c>
      <c r="U106" s="11" t="s">
        <v>33</v>
      </c>
      <c r="V106" s="11">
        <v>42943</v>
      </c>
      <c r="W106" s="11">
        <f>V106+6</f>
        <v>42949</v>
      </c>
      <c r="X106" s="11">
        <f>V106+15</f>
        <v>42958</v>
      </c>
      <c r="Y106" s="94" t="s">
        <v>73</v>
      </c>
      <c r="Z106" s="3" t="s">
        <v>600</v>
      </c>
      <c r="AA106" s="3" t="s">
        <v>601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 t="s">
        <v>74</v>
      </c>
      <c r="AP106" s="3" t="s">
        <v>74</v>
      </c>
      <c r="AQ106" s="88"/>
      <c r="AR106" s="3"/>
      <c r="AS106" s="2"/>
      <c r="AT106" s="2"/>
      <c r="AU106" s="10"/>
      <c r="AV106" s="11"/>
      <c r="AW106" s="3"/>
      <c r="AX106" s="2" t="s">
        <v>50</v>
      </c>
      <c r="AY106" s="3" t="s">
        <v>82</v>
      </c>
      <c r="AZ106" s="3"/>
      <c r="BA106" s="3"/>
      <c r="BB106" s="3" t="s">
        <v>33</v>
      </c>
      <c r="BC106" s="3"/>
      <c r="BD106" s="3"/>
      <c r="BE106" s="3"/>
      <c r="BF106" s="3"/>
      <c r="BG106" s="3"/>
      <c r="BH106" s="68"/>
      <c r="BI106" s="68"/>
      <c r="BJ106" s="68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ht="72" x14ac:dyDescent="0.25">
      <c r="A107" s="21">
        <v>105</v>
      </c>
      <c r="B107" s="3" t="s">
        <v>60</v>
      </c>
      <c r="C107" s="3" t="s">
        <v>127</v>
      </c>
      <c r="D107" s="3" t="s">
        <v>1032</v>
      </c>
      <c r="E107" s="3" t="s">
        <v>1060</v>
      </c>
      <c r="F107" s="3" t="s">
        <v>43</v>
      </c>
      <c r="G107" s="3" t="s">
        <v>599</v>
      </c>
      <c r="H107" s="3" t="s">
        <v>843</v>
      </c>
      <c r="I107" s="3" t="s">
        <v>596</v>
      </c>
      <c r="J107" s="3" t="s">
        <v>36</v>
      </c>
      <c r="K107" s="2" t="s">
        <v>35</v>
      </c>
      <c r="L107" s="3">
        <v>15</v>
      </c>
      <c r="M107" s="3">
        <v>15</v>
      </c>
      <c r="N107" s="3">
        <v>0</v>
      </c>
      <c r="O107" s="3">
        <v>0.4</v>
      </c>
      <c r="P107" s="3"/>
      <c r="Q107" s="3"/>
      <c r="R107" s="3">
        <v>2018</v>
      </c>
      <c r="S107" s="3"/>
      <c r="T107" s="11">
        <v>42943</v>
      </c>
      <c r="U107" s="11" t="s">
        <v>33</v>
      </c>
      <c r="V107" s="11">
        <v>42943</v>
      </c>
      <c r="W107" s="11">
        <f>V107+6</f>
        <v>42949</v>
      </c>
      <c r="X107" s="11">
        <f>V107+15</f>
        <v>42958</v>
      </c>
      <c r="Y107" s="94" t="s">
        <v>73</v>
      </c>
      <c r="Z107" s="3" t="s">
        <v>600</v>
      </c>
      <c r="AA107" s="3" t="s">
        <v>601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 t="s">
        <v>74</v>
      </c>
      <c r="AP107" s="3" t="s">
        <v>74</v>
      </c>
      <c r="AQ107" s="88"/>
      <c r="AR107" s="3"/>
      <c r="AS107" s="2"/>
      <c r="AT107" s="2"/>
      <c r="AU107" s="10"/>
      <c r="AV107" s="11"/>
      <c r="AW107" s="3"/>
      <c r="AX107" s="2" t="s">
        <v>50</v>
      </c>
      <c r="AY107" s="3" t="s">
        <v>82</v>
      </c>
      <c r="AZ107" s="3"/>
      <c r="BA107" s="3"/>
      <c r="BB107" s="3" t="s">
        <v>33</v>
      </c>
      <c r="BC107" s="3"/>
      <c r="BD107" s="3"/>
      <c r="BE107" s="3"/>
      <c r="BF107" s="3"/>
      <c r="BG107" s="3"/>
      <c r="BH107" s="68"/>
      <c r="BI107" s="68"/>
      <c r="BJ107" s="68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pans="1:84" s="28" customFormat="1" ht="48" x14ac:dyDescent="0.25">
      <c r="A108" s="13">
        <v>106</v>
      </c>
      <c r="B108" s="13" t="s">
        <v>59</v>
      </c>
      <c r="C108" s="13" t="s">
        <v>602</v>
      </c>
      <c r="D108" s="13" t="s">
        <v>603</v>
      </c>
      <c r="E108" s="13" t="s">
        <v>1062</v>
      </c>
      <c r="F108" s="13" t="s">
        <v>604</v>
      </c>
      <c r="G108" s="13" t="s">
        <v>605</v>
      </c>
      <c r="H108" s="13" t="s">
        <v>607</v>
      </c>
      <c r="I108" s="13" t="s">
        <v>596</v>
      </c>
      <c r="J108" s="13" t="s">
        <v>36</v>
      </c>
      <c r="K108" s="1" t="s">
        <v>35</v>
      </c>
      <c r="L108" s="13">
        <v>15</v>
      </c>
      <c r="M108" s="13">
        <v>15</v>
      </c>
      <c r="N108" s="13">
        <v>0</v>
      </c>
      <c r="O108" s="13">
        <v>0.4</v>
      </c>
      <c r="P108" s="13" t="s">
        <v>680</v>
      </c>
      <c r="Q108" s="13" t="s">
        <v>681</v>
      </c>
      <c r="R108" s="13">
        <v>2017</v>
      </c>
      <c r="S108" s="13" t="s">
        <v>1532</v>
      </c>
      <c r="T108" s="1">
        <v>42943</v>
      </c>
      <c r="U108" s="1">
        <v>42943</v>
      </c>
      <c r="V108" s="1" t="s">
        <v>33</v>
      </c>
      <c r="W108" s="1">
        <f>U108+6</f>
        <v>42949</v>
      </c>
      <c r="X108" s="1">
        <f>U108+15</f>
        <v>42958</v>
      </c>
      <c r="Y108" s="40" t="s">
        <v>73</v>
      </c>
      <c r="Z108" s="13" t="s">
        <v>359</v>
      </c>
      <c r="AA108" s="13" t="s">
        <v>698</v>
      </c>
      <c r="AB108" s="59" t="s">
        <v>679</v>
      </c>
      <c r="AC108" s="40" t="s">
        <v>678</v>
      </c>
      <c r="AD108" s="13"/>
      <c r="AE108" s="13" t="s">
        <v>33</v>
      </c>
      <c r="AF108" s="13"/>
      <c r="AG108" s="13"/>
      <c r="AH108" s="13"/>
      <c r="AI108" s="13"/>
      <c r="AJ108" s="13"/>
      <c r="AK108" s="13"/>
      <c r="AL108" s="40" t="s">
        <v>699</v>
      </c>
      <c r="AM108" s="1">
        <v>42984</v>
      </c>
      <c r="AN108" s="13" t="s">
        <v>37</v>
      </c>
      <c r="AO108" s="13" t="s">
        <v>73</v>
      </c>
      <c r="AP108" s="40" t="s">
        <v>73</v>
      </c>
      <c r="AQ108" s="8">
        <v>2017</v>
      </c>
      <c r="AR108" s="13">
        <v>1</v>
      </c>
      <c r="AS108" s="1">
        <f t="shared" si="6"/>
        <v>44049</v>
      </c>
      <c r="AT108" s="1">
        <f t="shared" ref="AT108:AT118" si="13">AM108+DATE(0,5,0)</f>
        <v>43105</v>
      </c>
      <c r="AU108" s="6">
        <f>AT108-AV108</f>
        <v>92</v>
      </c>
      <c r="AV108" s="1">
        <v>43013</v>
      </c>
      <c r="AW108" s="13"/>
      <c r="AX108" s="13" t="s">
        <v>50</v>
      </c>
      <c r="AY108" s="13" t="s">
        <v>82</v>
      </c>
      <c r="AZ108" s="1" t="s">
        <v>532</v>
      </c>
      <c r="BA108" s="13"/>
      <c r="BB108" s="13" t="s">
        <v>33</v>
      </c>
      <c r="BC108" s="13"/>
      <c r="BD108" s="13"/>
      <c r="BE108" s="13"/>
      <c r="BF108" s="13"/>
      <c r="BG108" s="13"/>
      <c r="BH108" s="65">
        <v>550</v>
      </c>
      <c r="BI108" s="65"/>
      <c r="BJ108" s="65">
        <v>550</v>
      </c>
      <c r="BK108" s="40" t="s">
        <v>840</v>
      </c>
      <c r="BL108" s="13"/>
      <c r="BM108" s="13"/>
      <c r="BN108" s="13"/>
      <c r="BO108" s="13"/>
      <c r="BP108" s="13"/>
      <c r="BQ108" s="13"/>
      <c r="BR108" s="13"/>
      <c r="BS108" s="13"/>
      <c r="BT108" s="40" t="s">
        <v>841</v>
      </c>
      <c r="BU108" s="40" t="s">
        <v>849</v>
      </c>
      <c r="BV108" s="1">
        <v>43013</v>
      </c>
      <c r="BW108" s="13"/>
      <c r="BX108" s="1">
        <v>43013</v>
      </c>
      <c r="BY108" s="1">
        <v>43013</v>
      </c>
      <c r="BZ108" s="1">
        <v>43028</v>
      </c>
      <c r="CA108" s="13"/>
      <c r="CB108" s="13"/>
      <c r="CC108" s="13"/>
      <c r="CD108" s="13"/>
      <c r="CE108" s="13"/>
      <c r="CF108" s="13"/>
    </row>
    <row r="109" spans="1:84" s="28" customFormat="1" ht="103.9" customHeight="1" x14ac:dyDescent="0.25">
      <c r="A109" s="13">
        <v>107</v>
      </c>
      <c r="B109" s="13" t="s">
        <v>60</v>
      </c>
      <c r="C109" s="13" t="s">
        <v>63</v>
      </c>
      <c r="D109" s="13" t="s">
        <v>1034</v>
      </c>
      <c r="E109" s="13" t="s">
        <v>1060</v>
      </c>
      <c r="F109" s="13" t="s">
        <v>608</v>
      </c>
      <c r="G109" s="13" t="s">
        <v>609</v>
      </c>
      <c r="H109" s="13" t="s">
        <v>993</v>
      </c>
      <c r="I109" s="13" t="s">
        <v>596</v>
      </c>
      <c r="J109" s="13" t="s">
        <v>407</v>
      </c>
      <c r="K109" s="1" t="s">
        <v>35</v>
      </c>
      <c r="L109" s="13">
        <v>15</v>
      </c>
      <c r="M109" s="13">
        <v>10</v>
      </c>
      <c r="N109" s="13">
        <v>5</v>
      </c>
      <c r="O109" s="13">
        <v>0.4</v>
      </c>
      <c r="P109" s="13" t="s">
        <v>66</v>
      </c>
      <c r="Q109" s="13" t="s">
        <v>724</v>
      </c>
      <c r="R109" s="13">
        <v>2017</v>
      </c>
      <c r="S109" s="13" t="s">
        <v>1533</v>
      </c>
      <c r="T109" s="1">
        <v>42936</v>
      </c>
      <c r="U109" s="1">
        <v>42936</v>
      </c>
      <c r="V109" s="13" t="s">
        <v>33</v>
      </c>
      <c r="W109" s="1">
        <f>U109+6</f>
        <v>42942</v>
      </c>
      <c r="X109" s="1">
        <f>U109+15</f>
        <v>42951</v>
      </c>
      <c r="Y109" s="40" t="s">
        <v>73</v>
      </c>
      <c r="Z109" s="13" t="s">
        <v>359</v>
      </c>
      <c r="AA109" s="13"/>
      <c r="AB109" s="40" t="s">
        <v>723</v>
      </c>
      <c r="AC109" s="40" t="s">
        <v>682</v>
      </c>
      <c r="AD109" s="13"/>
      <c r="AE109" s="13"/>
      <c r="AF109" s="13"/>
      <c r="AG109" s="13"/>
      <c r="AH109" s="13"/>
      <c r="AI109" s="13"/>
      <c r="AJ109" s="13"/>
      <c r="AK109" s="13"/>
      <c r="AL109" s="40" t="s">
        <v>782</v>
      </c>
      <c r="AM109" s="1">
        <v>43025</v>
      </c>
      <c r="AN109" s="13" t="s">
        <v>37</v>
      </c>
      <c r="AO109" s="13" t="s">
        <v>73</v>
      </c>
      <c r="AP109" s="40" t="s">
        <v>73</v>
      </c>
      <c r="AQ109" s="8">
        <v>2017</v>
      </c>
      <c r="AR109" s="13">
        <v>1</v>
      </c>
      <c r="AS109" s="1">
        <f t="shared" si="6"/>
        <v>44090</v>
      </c>
      <c r="AT109" s="1">
        <f t="shared" si="13"/>
        <v>43146</v>
      </c>
      <c r="AU109" s="6">
        <f>AT109-AV109</f>
        <v>57</v>
      </c>
      <c r="AV109" s="1">
        <v>43089</v>
      </c>
      <c r="AW109" s="13" t="s">
        <v>954</v>
      </c>
      <c r="AX109" s="13" t="s">
        <v>50</v>
      </c>
      <c r="AY109" s="13" t="s">
        <v>82</v>
      </c>
      <c r="AZ109" s="1" t="s">
        <v>532</v>
      </c>
      <c r="BA109" s="13"/>
      <c r="BB109" s="13" t="s">
        <v>33</v>
      </c>
      <c r="BC109" s="13"/>
      <c r="BD109" s="13"/>
      <c r="BE109" s="13"/>
      <c r="BF109" s="13"/>
      <c r="BG109" s="13"/>
      <c r="BH109" s="65">
        <v>550</v>
      </c>
      <c r="BI109" s="65"/>
      <c r="BJ109" s="65">
        <v>550</v>
      </c>
      <c r="BK109" s="1">
        <v>43094</v>
      </c>
      <c r="BL109" s="13"/>
      <c r="BM109" s="13"/>
      <c r="BN109" s="13"/>
      <c r="BO109" s="13"/>
      <c r="BP109" s="13"/>
      <c r="BQ109" s="13"/>
      <c r="BR109" s="13"/>
      <c r="BS109" s="13"/>
      <c r="BT109" s="40" t="s">
        <v>955</v>
      </c>
      <c r="BU109" s="13" t="s">
        <v>956</v>
      </c>
      <c r="BV109" s="1">
        <v>43087</v>
      </c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1:84" s="28" customFormat="1" ht="60" x14ac:dyDescent="0.25">
      <c r="A110" s="13">
        <v>108</v>
      </c>
      <c r="B110" s="13" t="s">
        <v>60</v>
      </c>
      <c r="C110" s="13" t="s">
        <v>77</v>
      </c>
      <c r="D110" s="13" t="s">
        <v>156</v>
      </c>
      <c r="E110" s="13" t="s">
        <v>1062</v>
      </c>
      <c r="F110" s="13" t="s">
        <v>637</v>
      </c>
      <c r="G110" s="13" t="s">
        <v>638</v>
      </c>
      <c r="H110" s="13" t="s">
        <v>1300</v>
      </c>
      <c r="I110" s="13" t="s">
        <v>596</v>
      </c>
      <c r="J110" s="13" t="s">
        <v>36</v>
      </c>
      <c r="K110" s="1" t="s">
        <v>35</v>
      </c>
      <c r="L110" s="13">
        <v>15</v>
      </c>
      <c r="M110" s="13">
        <v>15</v>
      </c>
      <c r="N110" s="13">
        <v>0</v>
      </c>
      <c r="O110" s="13">
        <v>0.4</v>
      </c>
      <c r="P110" s="13" t="s">
        <v>81</v>
      </c>
      <c r="Q110" s="13" t="s">
        <v>670</v>
      </c>
      <c r="R110" s="13">
        <v>2017</v>
      </c>
      <c r="S110" s="13" t="s">
        <v>1472</v>
      </c>
      <c r="T110" s="13" t="s">
        <v>33</v>
      </c>
      <c r="U110" s="13" t="s">
        <v>33</v>
      </c>
      <c r="V110" s="1">
        <v>42956</v>
      </c>
      <c r="W110" s="1">
        <f>V110+6</f>
        <v>42962</v>
      </c>
      <c r="X110" s="1">
        <f>V110+15</f>
        <v>42971</v>
      </c>
      <c r="Y110" s="40" t="s">
        <v>73</v>
      </c>
      <c r="Z110" s="13" t="s">
        <v>359</v>
      </c>
      <c r="AA110" s="13" t="s">
        <v>732</v>
      </c>
      <c r="AB110" s="13" t="s">
        <v>679</v>
      </c>
      <c r="AC110" s="13" t="s">
        <v>683</v>
      </c>
      <c r="AD110" s="13"/>
      <c r="AE110" s="13"/>
      <c r="AF110" s="13"/>
      <c r="AG110" s="13"/>
      <c r="AH110" s="13"/>
      <c r="AI110" s="13"/>
      <c r="AJ110" s="13"/>
      <c r="AK110" s="13"/>
      <c r="AL110" s="40" t="s">
        <v>701</v>
      </c>
      <c r="AM110" s="1">
        <v>43054</v>
      </c>
      <c r="AN110" s="13" t="s">
        <v>37</v>
      </c>
      <c r="AO110" s="13" t="s">
        <v>73</v>
      </c>
      <c r="AP110" s="40" t="s">
        <v>73</v>
      </c>
      <c r="AQ110" s="8">
        <v>2018</v>
      </c>
      <c r="AR110" s="13">
        <v>1</v>
      </c>
      <c r="AS110" s="1">
        <f t="shared" si="6"/>
        <v>44119</v>
      </c>
      <c r="AT110" s="1">
        <f t="shared" si="13"/>
        <v>43175</v>
      </c>
      <c r="AU110" s="6">
        <f>AT110-AV110</f>
        <v>-157</v>
      </c>
      <c r="AV110" s="1">
        <v>43332</v>
      </c>
      <c r="AW110" s="13" t="s">
        <v>1482</v>
      </c>
      <c r="AX110" s="13" t="s">
        <v>50</v>
      </c>
      <c r="AY110" s="13" t="s">
        <v>82</v>
      </c>
      <c r="AZ110" s="1" t="s">
        <v>532</v>
      </c>
      <c r="BA110" s="13"/>
      <c r="BB110" s="13" t="s">
        <v>33</v>
      </c>
      <c r="BC110" s="13"/>
      <c r="BD110" s="13"/>
      <c r="BE110" s="13"/>
      <c r="BF110" s="13"/>
      <c r="BG110" s="13"/>
      <c r="BH110" s="65">
        <v>550</v>
      </c>
      <c r="BI110" s="65"/>
      <c r="BJ110" s="65">
        <v>550</v>
      </c>
      <c r="BK110" s="40" t="s">
        <v>1460</v>
      </c>
      <c r="BL110" s="13"/>
      <c r="BM110" s="13"/>
      <c r="BN110" s="13"/>
      <c r="BO110" s="13"/>
      <c r="BP110" s="13"/>
      <c r="BQ110" s="13"/>
      <c r="BR110" s="13"/>
      <c r="BS110" s="13"/>
      <c r="BT110" s="13" t="s">
        <v>1451</v>
      </c>
      <c r="BU110" s="13" t="s">
        <v>1457</v>
      </c>
      <c r="BV110" s="1">
        <v>43332</v>
      </c>
      <c r="BW110" s="13" t="s">
        <v>33</v>
      </c>
      <c r="BX110" s="1">
        <v>43332</v>
      </c>
      <c r="BY110" s="1">
        <v>43332</v>
      </c>
      <c r="BZ110" s="1">
        <v>43347</v>
      </c>
      <c r="CA110" s="13"/>
      <c r="CB110" s="13"/>
      <c r="CC110" s="13"/>
      <c r="CD110" s="13"/>
      <c r="CE110" s="13"/>
      <c r="CF110" s="13"/>
    </row>
    <row r="111" spans="1:84" s="28" customFormat="1" ht="60" x14ac:dyDescent="0.25">
      <c r="A111" s="13">
        <v>109</v>
      </c>
      <c r="B111" s="13" t="s">
        <v>60</v>
      </c>
      <c r="C111" s="13" t="s">
        <v>77</v>
      </c>
      <c r="D111" s="13" t="s">
        <v>156</v>
      </c>
      <c r="E111" s="13" t="s">
        <v>1062</v>
      </c>
      <c r="F111" s="13" t="s">
        <v>637</v>
      </c>
      <c r="G111" s="13" t="s">
        <v>639</v>
      </c>
      <c r="H111" s="13" t="s">
        <v>1300</v>
      </c>
      <c r="I111" s="13" t="s">
        <v>596</v>
      </c>
      <c r="J111" s="13" t="s">
        <v>36</v>
      </c>
      <c r="K111" s="1" t="s">
        <v>35</v>
      </c>
      <c r="L111" s="13">
        <v>15</v>
      </c>
      <c r="M111" s="13">
        <v>15</v>
      </c>
      <c r="N111" s="13">
        <v>0</v>
      </c>
      <c r="O111" s="13">
        <v>0.4</v>
      </c>
      <c r="P111" s="13" t="s">
        <v>81</v>
      </c>
      <c r="Q111" s="13" t="s">
        <v>671</v>
      </c>
      <c r="R111" s="13">
        <v>2017</v>
      </c>
      <c r="S111" s="13" t="s">
        <v>1473</v>
      </c>
      <c r="T111" s="13" t="s">
        <v>33</v>
      </c>
      <c r="U111" s="13" t="s">
        <v>33</v>
      </c>
      <c r="V111" s="1">
        <v>42956</v>
      </c>
      <c r="W111" s="1">
        <f t="shared" ref="W111:W115" si="14">V111+6</f>
        <v>42962</v>
      </c>
      <c r="X111" s="1">
        <f t="shared" ref="X111:X115" si="15">V111+15</f>
        <v>42971</v>
      </c>
      <c r="Y111" s="40" t="s">
        <v>73</v>
      </c>
      <c r="Z111" s="13" t="s">
        <v>359</v>
      </c>
      <c r="AA111" s="13" t="s">
        <v>732</v>
      </c>
      <c r="AB111" s="13" t="s">
        <v>679</v>
      </c>
      <c r="AC111" s="13" t="s">
        <v>683</v>
      </c>
      <c r="AD111" s="13"/>
      <c r="AE111" s="13"/>
      <c r="AF111" s="13"/>
      <c r="AG111" s="13"/>
      <c r="AH111" s="13"/>
      <c r="AI111" s="13"/>
      <c r="AJ111" s="13"/>
      <c r="AK111" s="13"/>
      <c r="AL111" s="40" t="s">
        <v>702</v>
      </c>
      <c r="AM111" s="1">
        <v>43054</v>
      </c>
      <c r="AN111" s="13" t="s">
        <v>37</v>
      </c>
      <c r="AO111" s="13" t="s">
        <v>73</v>
      </c>
      <c r="AP111" s="40" t="s">
        <v>73</v>
      </c>
      <c r="AQ111" s="8">
        <v>2018</v>
      </c>
      <c r="AR111" s="13">
        <v>1</v>
      </c>
      <c r="AS111" s="1">
        <f t="shared" si="6"/>
        <v>44119</v>
      </c>
      <c r="AT111" s="1">
        <f t="shared" si="13"/>
        <v>43175</v>
      </c>
      <c r="AU111" s="6">
        <f t="shared" ref="AU111:AU114" si="16">AT111-AV111</f>
        <v>-157</v>
      </c>
      <c r="AV111" s="1">
        <v>43332</v>
      </c>
      <c r="AW111" s="13" t="s">
        <v>1482</v>
      </c>
      <c r="AX111" s="13" t="s">
        <v>50</v>
      </c>
      <c r="AY111" s="13" t="s">
        <v>82</v>
      </c>
      <c r="AZ111" s="1" t="s">
        <v>532</v>
      </c>
      <c r="BA111" s="13"/>
      <c r="BB111" s="13" t="s">
        <v>33</v>
      </c>
      <c r="BC111" s="13"/>
      <c r="BD111" s="13"/>
      <c r="BE111" s="13"/>
      <c r="BF111" s="13"/>
      <c r="BG111" s="13"/>
      <c r="BH111" s="65">
        <v>550</v>
      </c>
      <c r="BI111" s="65"/>
      <c r="BJ111" s="65">
        <v>550</v>
      </c>
      <c r="BK111" s="40" t="s">
        <v>1460</v>
      </c>
      <c r="BL111" s="13"/>
      <c r="BM111" s="13"/>
      <c r="BN111" s="13"/>
      <c r="BO111" s="13"/>
      <c r="BP111" s="13"/>
      <c r="BQ111" s="13"/>
      <c r="BR111" s="13"/>
      <c r="BS111" s="13"/>
      <c r="BT111" s="13" t="s">
        <v>1452</v>
      </c>
      <c r="BU111" s="13" t="s">
        <v>1457</v>
      </c>
      <c r="BV111" s="1">
        <v>43332</v>
      </c>
      <c r="BW111" s="13" t="s">
        <v>33</v>
      </c>
      <c r="BX111" s="1">
        <v>43332</v>
      </c>
      <c r="BY111" s="1">
        <v>43332</v>
      </c>
      <c r="BZ111" s="1">
        <v>43347</v>
      </c>
      <c r="CA111" s="13"/>
      <c r="CB111" s="13"/>
      <c r="CC111" s="13"/>
      <c r="CD111" s="13"/>
      <c r="CE111" s="13"/>
      <c r="CF111" s="13"/>
    </row>
    <row r="112" spans="1:84" s="28" customFormat="1" ht="60" x14ac:dyDescent="0.25">
      <c r="A112" s="13">
        <v>110</v>
      </c>
      <c r="B112" s="13" t="s">
        <v>60</v>
      </c>
      <c r="C112" s="13" t="s">
        <v>77</v>
      </c>
      <c r="D112" s="13" t="s">
        <v>156</v>
      </c>
      <c r="E112" s="13" t="s">
        <v>1062</v>
      </c>
      <c r="F112" s="13" t="s">
        <v>637</v>
      </c>
      <c r="G112" s="13" t="s">
        <v>640</v>
      </c>
      <c r="H112" s="13" t="s">
        <v>1300</v>
      </c>
      <c r="I112" s="13" t="s">
        <v>596</v>
      </c>
      <c r="J112" s="13" t="s">
        <v>36</v>
      </c>
      <c r="K112" s="1" t="s">
        <v>35</v>
      </c>
      <c r="L112" s="13">
        <v>15</v>
      </c>
      <c r="M112" s="13">
        <v>15</v>
      </c>
      <c r="N112" s="13">
        <v>0</v>
      </c>
      <c r="O112" s="13">
        <v>0.4</v>
      </c>
      <c r="P112" s="13" t="s">
        <v>81</v>
      </c>
      <c r="Q112" s="13" t="s">
        <v>672</v>
      </c>
      <c r="R112" s="13">
        <v>2017</v>
      </c>
      <c r="S112" s="13" t="s">
        <v>1474</v>
      </c>
      <c r="T112" s="13" t="s">
        <v>33</v>
      </c>
      <c r="U112" s="13" t="s">
        <v>33</v>
      </c>
      <c r="V112" s="1">
        <v>42956</v>
      </c>
      <c r="W112" s="1">
        <f t="shared" si="14"/>
        <v>42962</v>
      </c>
      <c r="X112" s="1">
        <f t="shared" si="15"/>
        <v>42971</v>
      </c>
      <c r="Y112" s="40" t="s">
        <v>73</v>
      </c>
      <c r="Z112" s="13" t="s">
        <v>359</v>
      </c>
      <c r="AA112" s="13" t="s">
        <v>732</v>
      </c>
      <c r="AB112" s="13" t="s">
        <v>679</v>
      </c>
      <c r="AC112" s="13" t="s">
        <v>683</v>
      </c>
      <c r="AD112" s="13"/>
      <c r="AE112" s="13"/>
      <c r="AF112" s="13"/>
      <c r="AG112" s="13"/>
      <c r="AH112" s="13"/>
      <c r="AI112" s="13"/>
      <c r="AJ112" s="13"/>
      <c r="AK112" s="13"/>
      <c r="AL112" s="40" t="s">
        <v>703</v>
      </c>
      <c r="AM112" s="1">
        <v>43054</v>
      </c>
      <c r="AN112" s="13" t="s">
        <v>37</v>
      </c>
      <c r="AO112" s="13" t="s">
        <v>73</v>
      </c>
      <c r="AP112" s="40" t="s">
        <v>73</v>
      </c>
      <c r="AQ112" s="8">
        <v>2018</v>
      </c>
      <c r="AR112" s="13">
        <v>1</v>
      </c>
      <c r="AS112" s="1">
        <f t="shared" si="6"/>
        <v>44119</v>
      </c>
      <c r="AT112" s="1">
        <f t="shared" si="13"/>
        <v>43175</v>
      </c>
      <c r="AU112" s="6">
        <f t="shared" si="16"/>
        <v>-157</v>
      </c>
      <c r="AV112" s="1">
        <v>43332</v>
      </c>
      <c r="AW112" s="13" t="s">
        <v>1482</v>
      </c>
      <c r="AX112" s="13" t="s">
        <v>50</v>
      </c>
      <c r="AY112" s="13" t="s">
        <v>82</v>
      </c>
      <c r="AZ112" s="1" t="s">
        <v>532</v>
      </c>
      <c r="BA112" s="13"/>
      <c r="BB112" s="13" t="s">
        <v>33</v>
      </c>
      <c r="BC112" s="13"/>
      <c r="BD112" s="13"/>
      <c r="BE112" s="13"/>
      <c r="BF112" s="13"/>
      <c r="BG112" s="13"/>
      <c r="BH112" s="65">
        <v>550</v>
      </c>
      <c r="BI112" s="65"/>
      <c r="BJ112" s="65">
        <v>550</v>
      </c>
      <c r="BK112" s="40" t="s">
        <v>1460</v>
      </c>
      <c r="BL112" s="13"/>
      <c r="BM112" s="13"/>
      <c r="BN112" s="13"/>
      <c r="BO112" s="13"/>
      <c r="BP112" s="13"/>
      <c r="BQ112" s="13"/>
      <c r="BR112" s="13"/>
      <c r="BS112" s="13"/>
      <c r="BT112" s="13" t="s">
        <v>1453</v>
      </c>
      <c r="BU112" s="13" t="s">
        <v>1457</v>
      </c>
      <c r="BV112" s="1">
        <v>43332</v>
      </c>
      <c r="BW112" s="13" t="s">
        <v>33</v>
      </c>
      <c r="BX112" s="1">
        <v>43332</v>
      </c>
      <c r="BY112" s="1">
        <v>43332</v>
      </c>
      <c r="BZ112" s="1">
        <v>43347</v>
      </c>
      <c r="CA112" s="13"/>
      <c r="CB112" s="13"/>
      <c r="CC112" s="13"/>
      <c r="CD112" s="13"/>
      <c r="CE112" s="13"/>
      <c r="CF112" s="13"/>
    </row>
    <row r="113" spans="1:84" s="28" customFormat="1" ht="60" x14ac:dyDescent="0.25">
      <c r="A113" s="13">
        <v>111</v>
      </c>
      <c r="B113" s="13" t="s">
        <v>60</v>
      </c>
      <c r="C113" s="13" t="s">
        <v>77</v>
      </c>
      <c r="D113" s="13" t="s">
        <v>156</v>
      </c>
      <c r="E113" s="13" t="s">
        <v>1062</v>
      </c>
      <c r="F113" s="13" t="s">
        <v>637</v>
      </c>
      <c r="G113" s="13" t="s">
        <v>641</v>
      </c>
      <c r="H113" s="13" t="s">
        <v>1300</v>
      </c>
      <c r="I113" s="13" t="s">
        <v>596</v>
      </c>
      <c r="J113" s="13" t="s">
        <v>36</v>
      </c>
      <c r="K113" s="1" t="s">
        <v>35</v>
      </c>
      <c r="L113" s="13">
        <v>15</v>
      </c>
      <c r="M113" s="13">
        <v>15</v>
      </c>
      <c r="N113" s="13">
        <v>0</v>
      </c>
      <c r="O113" s="13">
        <v>0.4</v>
      </c>
      <c r="P113" s="13" t="s">
        <v>81</v>
      </c>
      <c r="Q113" s="13" t="s">
        <v>700</v>
      </c>
      <c r="R113" s="13">
        <v>2017</v>
      </c>
      <c r="S113" s="13" t="s">
        <v>1475</v>
      </c>
      <c r="T113" s="13" t="s">
        <v>33</v>
      </c>
      <c r="U113" s="13" t="s">
        <v>33</v>
      </c>
      <c r="V113" s="1">
        <v>42956</v>
      </c>
      <c r="W113" s="1">
        <f t="shared" si="14"/>
        <v>42962</v>
      </c>
      <c r="X113" s="1">
        <f t="shared" si="15"/>
        <v>42971</v>
      </c>
      <c r="Y113" s="40" t="s">
        <v>73</v>
      </c>
      <c r="Z113" s="13" t="s">
        <v>359</v>
      </c>
      <c r="AA113" s="13" t="s">
        <v>732</v>
      </c>
      <c r="AB113" s="13" t="s">
        <v>679</v>
      </c>
      <c r="AC113" s="13" t="s">
        <v>683</v>
      </c>
      <c r="AD113" s="13"/>
      <c r="AE113" s="13"/>
      <c r="AF113" s="13"/>
      <c r="AG113" s="13"/>
      <c r="AH113" s="13"/>
      <c r="AI113" s="13"/>
      <c r="AJ113" s="13"/>
      <c r="AK113" s="13"/>
      <c r="AL113" s="40" t="s">
        <v>704</v>
      </c>
      <c r="AM113" s="1">
        <v>43054</v>
      </c>
      <c r="AN113" s="13" t="s">
        <v>37</v>
      </c>
      <c r="AO113" s="13" t="s">
        <v>73</v>
      </c>
      <c r="AP113" s="40" t="s">
        <v>73</v>
      </c>
      <c r="AQ113" s="8">
        <v>2018</v>
      </c>
      <c r="AR113" s="13">
        <v>1</v>
      </c>
      <c r="AS113" s="1">
        <f t="shared" si="6"/>
        <v>44119</v>
      </c>
      <c r="AT113" s="1">
        <f t="shared" si="13"/>
        <v>43175</v>
      </c>
      <c r="AU113" s="6">
        <f t="shared" si="16"/>
        <v>-157</v>
      </c>
      <c r="AV113" s="1">
        <v>43332</v>
      </c>
      <c r="AW113" s="13" t="s">
        <v>1482</v>
      </c>
      <c r="AX113" s="13" t="s">
        <v>50</v>
      </c>
      <c r="AY113" s="13" t="s">
        <v>82</v>
      </c>
      <c r="AZ113" s="1" t="s">
        <v>532</v>
      </c>
      <c r="BA113" s="13"/>
      <c r="BB113" s="13" t="s">
        <v>33</v>
      </c>
      <c r="BC113" s="13"/>
      <c r="BD113" s="13"/>
      <c r="BE113" s="13"/>
      <c r="BF113" s="13"/>
      <c r="BG113" s="13"/>
      <c r="BH113" s="65">
        <v>550</v>
      </c>
      <c r="BI113" s="65"/>
      <c r="BJ113" s="65">
        <v>550</v>
      </c>
      <c r="BK113" s="40" t="s">
        <v>1460</v>
      </c>
      <c r="BL113" s="13"/>
      <c r="BM113" s="13"/>
      <c r="BN113" s="13"/>
      <c r="BO113" s="13"/>
      <c r="BP113" s="13"/>
      <c r="BQ113" s="13"/>
      <c r="BR113" s="13"/>
      <c r="BS113" s="13"/>
      <c r="BT113" s="13" t="s">
        <v>1454</v>
      </c>
      <c r="BU113" s="13" t="s">
        <v>1457</v>
      </c>
      <c r="BV113" s="1">
        <v>43332</v>
      </c>
      <c r="BW113" s="13" t="s">
        <v>33</v>
      </c>
      <c r="BX113" s="1">
        <v>43332</v>
      </c>
      <c r="BY113" s="1">
        <v>43332</v>
      </c>
      <c r="BZ113" s="1">
        <v>43347</v>
      </c>
      <c r="CA113" s="13"/>
      <c r="CB113" s="13"/>
      <c r="CC113" s="13"/>
      <c r="CD113" s="13"/>
      <c r="CE113" s="13"/>
      <c r="CF113" s="13"/>
    </row>
    <row r="114" spans="1:84" s="28" customFormat="1" ht="60" x14ac:dyDescent="0.25">
      <c r="A114" s="13">
        <v>112</v>
      </c>
      <c r="B114" s="13" t="s">
        <v>60</v>
      </c>
      <c r="C114" s="13" t="s">
        <v>77</v>
      </c>
      <c r="D114" s="13" t="s">
        <v>156</v>
      </c>
      <c r="E114" s="13" t="s">
        <v>1062</v>
      </c>
      <c r="F114" s="13" t="s">
        <v>637</v>
      </c>
      <c r="G114" s="13" t="s">
        <v>643</v>
      </c>
      <c r="H114" s="13" t="s">
        <v>1300</v>
      </c>
      <c r="I114" s="13" t="s">
        <v>596</v>
      </c>
      <c r="J114" s="13" t="s">
        <v>36</v>
      </c>
      <c r="K114" s="1" t="s">
        <v>35</v>
      </c>
      <c r="L114" s="13">
        <v>15</v>
      </c>
      <c r="M114" s="13">
        <v>15</v>
      </c>
      <c r="N114" s="13">
        <v>0</v>
      </c>
      <c r="O114" s="13">
        <v>0.4</v>
      </c>
      <c r="P114" s="13" t="s">
        <v>81</v>
      </c>
      <c r="Q114" s="13" t="s">
        <v>673</v>
      </c>
      <c r="R114" s="13">
        <v>2017</v>
      </c>
      <c r="S114" s="13" t="s">
        <v>1476</v>
      </c>
      <c r="T114" s="13" t="s">
        <v>33</v>
      </c>
      <c r="U114" s="13" t="s">
        <v>33</v>
      </c>
      <c r="V114" s="1">
        <v>42956</v>
      </c>
      <c r="W114" s="1">
        <f t="shared" si="14"/>
        <v>42962</v>
      </c>
      <c r="X114" s="1">
        <f t="shared" si="15"/>
        <v>42971</v>
      </c>
      <c r="Y114" s="40" t="s">
        <v>73</v>
      </c>
      <c r="Z114" s="13" t="s">
        <v>359</v>
      </c>
      <c r="AA114" s="13" t="s">
        <v>732</v>
      </c>
      <c r="AB114" s="13" t="s">
        <v>679</v>
      </c>
      <c r="AC114" s="13" t="s">
        <v>683</v>
      </c>
      <c r="AD114" s="13"/>
      <c r="AE114" s="13"/>
      <c r="AF114" s="13"/>
      <c r="AG114" s="13"/>
      <c r="AH114" s="13"/>
      <c r="AI114" s="13"/>
      <c r="AJ114" s="13"/>
      <c r="AK114" s="13"/>
      <c r="AL114" s="40" t="s">
        <v>705</v>
      </c>
      <c r="AM114" s="1">
        <v>43054</v>
      </c>
      <c r="AN114" s="13" t="s">
        <v>37</v>
      </c>
      <c r="AO114" s="13" t="s">
        <v>73</v>
      </c>
      <c r="AP114" s="40" t="s">
        <v>73</v>
      </c>
      <c r="AQ114" s="8">
        <v>2018</v>
      </c>
      <c r="AR114" s="13">
        <v>1</v>
      </c>
      <c r="AS114" s="1">
        <f t="shared" si="6"/>
        <v>44119</v>
      </c>
      <c r="AT114" s="1">
        <f t="shared" si="13"/>
        <v>43175</v>
      </c>
      <c r="AU114" s="6">
        <f t="shared" si="16"/>
        <v>-157</v>
      </c>
      <c r="AV114" s="1">
        <v>43332</v>
      </c>
      <c r="AW114" s="13" t="s">
        <v>1482</v>
      </c>
      <c r="AX114" s="13" t="s">
        <v>50</v>
      </c>
      <c r="AY114" s="13" t="s">
        <v>82</v>
      </c>
      <c r="AZ114" s="1" t="s">
        <v>532</v>
      </c>
      <c r="BA114" s="13"/>
      <c r="BB114" s="13" t="s">
        <v>33</v>
      </c>
      <c r="BC114" s="13"/>
      <c r="BD114" s="13"/>
      <c r="BE114" s="13"/>
      <c r="BF114" s="13"/>
      <c r="BG114" s="13"/>
      <c r="BH114" s="65">
        <v>550</v>
      </c>
      <c r="BI114" s="65"/>
      <c r="BJ114" s="65">
        <v>550</v>
      </c>
      <c r="BK114" s="40" t="s">
        <v>1460</v>
      </c>
      <c r="BL114" s="13"/>
      <c r="BM114" s="13"/>
      <c r="BN114" s="13"/>
      <c r="BO114" s="13"/>
      <c r="BP114" s="13"/>
      <c r="BQ114" s="13"/>
      <c r="BR114" s="13"/>
      <c r="BS114" s="13"/>
      <c r="BT114" s="13" t="s">
        <v>1455</v>
      </c>
      <c r="BU114" s="13" t="s">
        <v>1457</v>
      </c>
      <c r="BV114" s="1">
        <v>43332</v>
      </c>
      <c r="BW114" s="13" t="s">
        <v>33</v>
      </c>
      <c r="BX114" s="1">
        <v>43332</v>
      </c>
      <c r="BY114" s="1">
        <v>43332</v>
      </c>
      <c r="BZ114" s="1">
        <v>43347</v>
      </c>
      <c r="CA114" s="13"/>
      <c r="CB114" s="13"/>
      <c r="CC114" s="13"/>
      <c r="CD114" s="13"/>
      <c r="CE114" s="13"/>
      <c r="CF114" s="13"/>
    </row>
    <row r="115" spans="1:84" s="28" customFormat="1" ht="58.15" customHeight="1" x14ac:dyDescent="0.25">
      <c r="A115" s="13">
        <v>113</v>
      </c>
      <c r="B115" s="13" t="s">
        <v>60</v>
      </c>
      <c r="C115" s="13" t="s">
        <v>77</v>
      </c>
      <c r="D115" s="13" t="s">
        <v>156</v>
      </c>
      <c r="E115" s="13" t="s">
        <v>1062</v>
      </c>
      <c r="F115" s="13" t="s">
        <v>637</v>
      </c>
      <c r="G115" s="13" t="s">
        <v>642</v>
      </c>
      <c r="H115" s="13" t="s">
        <v>1300</v>
      </c>
      <c r="I115" s="13" t="s">
        <v>596</v>
      </c>
      <c r="J115" s="13" t="s">
        <v>36</v>
      </c>
      <c r="K115" s="1" t="s">
        <v>35</v>
      </c>
      <c r="L115" s="13">
        <v>15</v>
      </c>
      <c r="M115" s="13">
        <v>15</v>
      </c>
      <c r="N115" s="13">
        <v>0</v>
      </c>
      <c r="O115" s="13">
        <v>0.4</v>
      </c>
      <c r="P115" s="13" t="s">
        <v>81</v>
      </c>
      <c r="Q115" s="13" t="s">
        <v>670</v>
      </c>
      <c r="R115" s="13">
        <v>2017</v>
      </c>
      <c r="S115" s="13" t="s">
        <v>1477</v>
      </c>
      <c r="T115" s="13" t="s">
        <v>33</v>
      </c>
      <c r="U115" s="13" t="s">
        <v>33</v>
      </c>
      <c r="V115" s="1">
        <v>42956</v>
      </c>
      <c r="W115" s="1">
        <f t="shared" si="14"/>
        <v>42962</v>
      </c>
      <c r="X115" s="1">
        <f t="shared" si="15"/>
        <v>42971</v>
      </c>
      <c r="Y115" s="40" t="s">
        <v>73</v>
      </c>
      <c r="Z115" s="13" t="s">
        <v>359</v>
      </c>
      <c r="AA115" s="13" t="s">
        <v>732</v>
      </c>
      <c r="AB115" s="13" t="s">
        <v>679</v>
      </c>
      <c r="AC115" s="13" t="s">
        <v>683</v>
      </c>
      <c r="AD115" s="13"/>
      <c r="AE115" s="13"/>
      <c r="AF115" s="13"/>
      <c r="AG115" s="13"/>
      <c r="AH115" s="13"/>
      <c r="AI115" s="13"/>
      <c r="AJ115" s="13"/>
      <c r="AK115" s="13"/>
      <c r="AL115" s="40" t="s">
        <v>706</v>
      </c>
      <c r="AM115" s="1">
        <v>43054</v>
      </c>
      <c r="AN115" s="13" t="s">
        <v>37</v>
      </c>
      <c r="AO115" s="13" t="s">
        <v>73</v>
      </c>
      <c r="AP115" s="40" t="s">
        <v>73</v>
      </c>
      <c r="AQ115" s="8">
        <v>2018</v>
      </c>
      <c r="AR115" s="13">
        <v>1</v>
      </c>
      <c r="AS115" s="1">
        <f t="shared" si="6"/>
        <v>44119</v>
      </c>
      <c r="AT115" s="1">
        <f t="shared" si="13"/>
        <v>43175</v>
      </c>
      <c r="AU115" s="6">
        <f>AT115-AV115</f>
        <v>-157</v>
      </c>
      <c r="AV115" s="1">
        <v>43332</v>
      </c>
      <c r="AW115" s="13" t="s">
        <v>1482</v>
      </c>
      <c r="AX115" s="13" t="s">
        <v>50</v>
      </c>
      <c r="AY115" s="13" t="s">
        <v>82</v>
      </c>
      <c r="AZ115" s="1" t="s">
        <v>532</v>
      </c>
      <c r="BA115" s="13"/>
      <c r="BB115" s="13" t="s">
        <v>33</v>
      </c>
      <c r="BC115" s="13"/>
      <c r="BD115" s="13"/>
      <c r="BE115" s="13"/>
      <c r="BF115" s="13"/>
      <c r="BG115" s="13"/>
      <c r="BH115" s="65">
        <v>550</v>
      </c>
      <c r="BI115" s="65"/>
      <c r="BJ115" s="65">
        <v>550</v>
      </c>
      <c r="BK115" s="40" t="s">
        <v>1460</v>
      </c>
      <c r="BL115" s="13"/>
      <c r="BM115" s="13"/>
      <c r="BN115" s="13"/>
      <c r="BO115" s="13"/>
      <c r="BP115" s="13"/>
      <c r="BQ115" s="13"/>
      <c r="BR115" s="13"/>
      <c r="BS115" s="13"/>
      <c r="BT115" s="13" t="s">
        <v>1456</v>
      </c>
      <c r="BU115" s="13" t="s">
        <v>1457</v>
      </c>
      <c r="BV115" s="1">
        <v>43332</v>
      </c>
      <c r="BW115" s="13" t="s">
        <v>33</v>
      </c>
      <c r="BX115" s="1">
        <v>43332</v>
      </c>
      <c r="BY115" s="1">
        <v>43332</v>
      </c>
      <c r="BZ115" s="1">
        <v>43347</v>
      </c>
      <c r="CA115" s="13"/>
      <c r="CB115" s="13"/>
      <c r="CC115" s="13"/>
      <c r="CD115" s="13"/>
      <c r="CE115" s="13"/>
      <c r="CF115" s="13"/>
    </row>
    <row r="116" spans="1:84" s="28" customFormat="1" ht="48" x14ac:dyDescent="0.25">
      <c r="A116" s="13">
        <v>114</v>
      </c>
      <c r="B116" s="13" t="s">
        <v>59</v>
      </c>
      <c r="C116" s="13" t="s">
        <v>362</v>
      </c>
      <c r="D116" s="13" t="s">
        <v>644</v>
      </c>
      <c r="E116" s="13" t="s">
        <v>1062</v>
      </c>
      <c r="F116" s="13" t="s">
        <v>84</v>
      </c>
      <c r="G116" s="13" t="s">
        <v>646</v>
      </c>
      <c r="H116" s="13" t="s">
        <v>645</v>
      </c>
      <c r="I116" s="13" t="s">
        <v>596</v>
      </c>
      <c r="J116" s="13" t="s">
        <v>407</v>
      </c>
      <c r="K116" s="1" t="s">
        <v>35</v>
      </c>
      <c r="L116" s="13">
        <v>15</v>
      </c>
      <c r="M116" s="13">
        <v>10</v>
      </c>
      <c r="N116" s="13">
        <v>5</v>
      </c>
      <c r="O116" s="13">
        <v>0.4</v>
      </c>
      <c r="P116" s="13" t="s">
        <v>396</v>
      </c>
      <c r="Q116" s="13" t="s">
        <v>684</v>
      </c>
      <c r="R116" s="13">
        <v>2017</v>
      </c>
      <c r="S116" s="13" t="s">
        <v>33</v>
      </c>
      <c r="T116" s="13" t="s">
        <v>33</v>
      </c>
      <c r="U116" s="1">
        <v>42956</v>
      </c>
      <c r="V116" s="13" t="s">
        <v>33</v>
      </c>
      <c r="W116" s="1">
        <f>U116+6</f>
        <v>42962</v>
      </c>
      <c r="X116" s="1">
        <f>U116+15</f>
        <v>42971</v>
      </c>
      <c r="Y116" s="40" t="s">
        <v>73</v>
      </c>
      <c r="Z116" s="13" t="s">
        <v>359</v>
      </c>
      <c r="AA116" s="13" t="s">
        <v>669</v>
      </c>
      <c r="AB116" s="13" t="s">
        <v>685</v>
      </c>
      <c r="AC116" s="13" t="s">
        <v>686</v>
      </c>
      <c r="AD116" s="13" t="s">
        <v>33</v>
      </c>
      <c r="AE116" s="13" t="s">
        <v>33</v>
      </c>
      <c r="AF116" s="1">
        <v>42976</v>
      </c>
      <c r="AG116" s="13" t="s">
        <v>33</v>
      </c>
      <c r="AH116" s="1">
        <v>42977</v>
      </c>
      <c r="AI116" s="1">
        <v>42977</v>
      </c>
      <c r="AJ116" s="13"/>
      <c r="AK116" s="13"/>
      <c r="AL116" s="40" t="s">
        <v>707</v>
      </c>
      <c r="AM116" s="1">
        <v>42977</v>
      </c>
      <c r="AN116" s="13" t="s">
        <v>37</v>
      </c>
      <c r="AO116" s="40" t="s">
        <v>73</v>
      </c>
      <c r="AP116" s="40" t="s">
        <v>73</v>
      </c>
      <c r="AQ116" s="8">
        <v>2017</v>
      </c>
      <c r="AR116" s="13">
        <v>1</v>
      </c>
      <c r="AS116" s="1">
        <f t="shared" si="6"/>
        <v>44042</v>
      </c>
      <c r="AT116" s="1">
        <f t="shared" si="13"/>
        <v>43098</v>
      </c>
      <c r="AU116" s="6">
        <f>AT116-AV116</f>
        <v>120</v>
      </c>
      <c r="AV116" s="1">
        <v>42978</v>
      </c>
      <c r="AW116" s="13" t="s">
        <v>708</v>
      </c>
      <c r="AX116" s="13" t="s">
        <v>50</v>
      </c>
      <c r="AY116" s="13" t="s">
        <v>82</v>
      </c>
      <c r="AZ116" s="13" t="s">
        <v>532</v>
      </c>
      <c r="BA116" s="13"/>
      <c r="BB116" s="13" t="s">
        <v>33</v>
      </c>
      <c r="BC116" s="13"/>
      <c r="BD116" s="13"/>
      <c r="BE116" s="13"/>
      <c r="BF116" s="13"/>
      <c r="BG116" s="13"/>
      <c r="BH116" s="65">
        <v>550</v>
      </c>
      <c r="BI116" s="65"/>
      <c r="BJ116" s="65">
        <v>550</v>
      </c>
      <c r="BK116" s="40" t="s">
        <v>746</v>
      </c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">
        <v>42978</v>
      </c>
      <c r="BW116" s="13"/>
      <c r="BX116" s="1">
        <v>42978</v>
      </c>
      <c r="BY116" s="1">
        <v>42978</v>
      </c>
      <c r="BZ116" s="1">
        <v>43028</v>
      </c>
      <c r="CA116" s="13"/>
      <c r="CB116" s="13"/>
      <c r="CC116" s="13"/>
      <c r="CD116" s="13"/>
      <c r="CE116" s="13"/>
      <c r="CF116" s="13"/>
    </row>
    <row r="117" spans="1:84" s="28" customFormat="1" ht="60" x14ac:dyDescent="0.25">
      <c r="A117" s="13">
        <v>115</v>
      </c>
      <c r="B117" s="13" t="s">
        <v>59</v>
      </c>
      <c r="C117" s="13" t="s">
        <v>245</v>
      </c>
      <c r="D117" s="13" t="s">
        <v>674</v>
      </c>
      <c r="E117" s="13" t="s">
        <v>1062</v>
      </c>
      <c r="F117" s="13" t="s">
        <v>675</v>
      </c>
      <c r="G117" s="13" t="s">
        <v>676</v>
      </c>
      <c r="H117" s="13" t="s">
        <v>677</v>
      </c>
      <c r="I117" s="13" t="s">
        <v>596</v>
      </c>
      <c r="J117" s="13" t="s">
        <v>36</v>
      </c>
      <c r="K117" s="1" t="s">
        <v>35</v>
      </c>
      <c r="L117" s="13">
        <v>15</v>
      </c>
      <c r="M117" s="13">
        <v>15</v>
      </c>
      <c r="N117" s="13">
        <v>0</v>
      </c>
      <c r="O117" s="13">
        <v>0.4</v>
      </c>
      <c r="P117" s="13" t="s">
        <v>67</v>
      </c>
      <c r="Q117" s="13" t="s">
        <v>687</v>
      </c>
      <c r="R117" s="13">
        <v>2017</v>
      </c>
      <c r="S117" s="13" t="s">
        <v>33</v>
      </c>
      <c r="T117" s="13" t="s">
        <v>33</v>
      </c>
      <c r="U117" s="1">
        <v>42961</v>
      </c>
      <c r="V117" s="13" t="s">
        <v>33</v>
      </c>
      <c r="W117" s="1">
        <f>U117+6</f>
        <v>42967</v>
      </c>
      <c r="X117" s="1">
        <f>U117+15</f>
        <v>42976</v>
      </c>
      <c r="Y117" s="40" t="s">
        <v>73</v>
      </c>
      <c r="Z117" s="13" t="s">
        <v>359</v>
      </c>
      <c r="AA117" s="13" t="s">
        <v>765</v>
      </c>
      <c r="AB117" s="13" t="s">
        <v>688</v>
      </c>
      <c r="AC117" s="13" t="s">
        <v>686</v>
      </c>
      <c r="AD117" s="13"/>
      <c r="AE117" s="13"/>
      <c r="AF117" s="13"/>
      <c r="AG117" s="13"/>
      <c r="AH117" s="13"/>
      <c r="AI117" s="13"/>
      <c r="AJ117" s="13"/>
      <c r="AK117" s="13"/>
      <c r="AL117" s="40" t="s">
        <v>783</v>
      </c>
      <c r="AM117" s="1">
        <v>43011</v>
      </c>
      <c r="AN117" s="13" t="s">
        <v>37</v>
      </c>
      <c r="AO117" s="13" t="s">
        <v>73</v>
      </c>
      <c r="AP117" s="40" t="s">
        <v>73</v>
      </c>
      <c r="AQ117" s="8">
        <v>2017</v>
      </c>
      <c r="AR117" s="13">
        <v>1</v>
      </c>
      <c r="AS117" s="1">
        <f t="shared" si="6"/>
        <v>44076</v>
      </c>
      <c r="AT117" s="1">
        <f t="shared" si="13"/>
        <v>43132</v>
      </c>
      <c r="AU117" s="6">
        <f>AT117-AV117</f>
        <v>119</v>
      </c>
      <c r="AV117" s="1">
        <v>43013</v>
      </c>
      <c r="AW117" s="13" t="s">
        <v>877</v>
      </c>
      <c r="AX117" s="13" t="s">
        <v>50</v>
      </c>
      <c r="AY117" s="13" t="s">
        <v>82</v>
      </c>
      <c r="AZ117" s="1" t="s">
        <v>532</v>
      </c>
      <c r="BA117" s="13"/>
      <c r="BB117" s="13" t="s">
        <v>33</v>
      </c>
      <c r="BC117" s="13"/>
      <c r="BD117" s="13"/>
      <c r="BE117" s="13"/>
      <c r="BF117" s="13"/>
      <c r="BG117" s="13"/>
      <c r="BH117" s="65">
        <v>550</v>
      </c>
      <c r="BI117" s="65"/>
      <c r="BJ117" s="65">
        <v>550</v>
      </c>
      <c r="BK117" s="40" t="s">
        <v>859</v>
      </c>
      <c r="BL117" s="13"/>
      <c r="BM117" s="13"/>
      <c r="BN117" s="13"/>
      <c r="BO117" s="13"/>
      <c r="BP117" s="13"/>
      <c r="BQ117" s="13"/>
      <c r="BR117" s="13"/>
      <c r="BS117" s="13"/>
      <c r="BT117" s="13" t="s">
        <v>860</v>
      </c>
      <c r="BU117" s="40" t="s">
        <v>876</v>
      </c>
      <c r="BV117" s="1">
        <v>43013</v>
      </c>
      <c r="BW117" s="13" t="s">
        <v>882</v>
      </c>
      <c r="BX117" s="1">
        <v>43013</v>
      </c>
      <c r="BY117" s="1">
        <v>43013</v>
      </c>
      <c r="BZ117" s="1">
        <v>43028</v>
      </c>
      <c r="CA117" s="13"/>
      <c r="CB117" s="13"/>
      <c r="CC117" s="13"/>
      <c r="CD117" s="13"/>
      <c r="CE117" s="13"/>
      <c r="CF117" s="13"/>
    </row>
    <row r="118" spans="1:84" ht="60" x14ac:dyDescent="0.25">
      <c r="A118" s="13">
        <v>116</v>
      </c>
      <c r="B118" s="3" t="s">
        <v>60</v>
      </c>
      <c r="C118" s="3" t="s">
        <v>63</v>
      </c>
      <c r="D118" s="3" t="s">
        <v>691</v>
      </c>
      <c r="E118" s="3" t="s">
        <v>1062</v>
      </c>
      <c r="F118" s="3" t="s">
        <v>608</v>
      </c>
      <c r="G118" s="3" t="s">
        <v>692</v>
      </c>
      <c r="H118" s="3" t="s">
        <v>694</v>
      </c>
      <c r="I118" s="3" t="s">
        <v>596</v>
      </c>
      <c r="J118" s="3" t="s">
        <v>36</v>
      </c>
      <c r="K118" s="2" t="s">
        <v>35</v>
      </c>
      <c r="L118" s="3">
        <v>11</v>
      </c>
      <c r="M118" s="3">
        <v>11</v>
      </c>
      <c r="N118" s="3">
        <v>0</v>
      </c>
      <c r="O118" s="3">
        <v>0.4</v>
      </c>
      <c r="P118" s="3" t="s">
        <v>66</v>
      </c>
      <c r="Q118" s="3" t="s">
        <v>695</v>
      </c>
      <c r="R118" s="3">
        <v>2016</v>
      </c>
      <c r="S118" s="3"/>
      <c r="T118" s="3" t="s">
        <v>33</v>
      </c>
      <c r="U118" s="3" t="s">
        <v>33</v>
      </c>
      <c r="V118" s="3" t="s">
        <v>33</v>
      </c>
      <c r="W118" s="3" t="s">
        <v>33</v>
      </c>
      <c r="X118" s="3" t="s">
        <v>33</v>
      </c>
      <c r="Y118" s="39" t="s">
        <v>73</v>
      </c>
      <c r="Z118" s="3" t="s">
        <v>44</v>
      </c>
      <c r="AA118" s="3" t="s">
        <v>693</v>
      </c>
      <c r="AB118" s="3" t="s">
        <v>696</v>
      </c>
      <c r="AC118" s="3" t="s">
        <v>33</v>
      </c>
      <c r="AD118" s="3"/>
      <c r="AE118" s="3"/>
      <c r="AF118" s="3"/>
      <c r="AG118" s="3"/>
      <c r="AH118" s="3"/>
      <c r="AI118" s="3"/>
      <c r="AJ118" s="3"/>
      <c r="AK118" s="3"/>
      <c r="AL118" s="39" t="s">
        <v>697</v>
      </c>
      <c r="AM118" s="11">
        <v>42660</v>
      </c>
      <c r="AN118" s="3" t="s">
        <v>37</v>
      </c>
      <c r="AO118" s="39" t="s">
        <v>73</v>
      </c>
      <c r="AP118" s="3" t="s">
        <v>74</v>
      </c>
      <c r="AQ118" s="88">
        <v>2016</v>
      </c>
      <c r="AR118" s="3">
        <v>4</v>
      </c>
      <c r="AS118" s="2">
        <f>AM118+DATE(3,0,0)</f>
        <v>43725</v>
      </c>
      <c r="AT118" s="87">
        <f t="shared" si="13"/>
        <v>42781</v>
      </c>
      <c r="AU118" s="10">
        <f t="shared" ca="1" si="7"/>
        <v>-595</v>
      </c>
      <c r="AV118" s="11"/>
      <c r="AW118" s="3"/>
      <c r="AX118" s="3" t="s">
        <v>50</v>
      </c>
      <c r="AY118" s="3" t="s">
        <v>82</v>
      </c>
      <c r="AZ118" s="2" t="s">
        <v>532</v>
      </c>
      <c r="BA118" s="3"/>
      <c r="BB118" s="3"/>
      <c r="BC118" s="3"/>
      <c r="BD118" s="3"/>
      <c r="BE118" s="3"/>
      <c r="BF118" s="3"/>
      <c r="BG118" s="3"/>
      <c r="BH118" s="68">
        <v>550</v>
      </c>
      <c r="BI118" s="68"/>
      <c r="BJ118" s="68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ht="60" x14ac:dyDescent="0.25">
      <c r="A119" s="21">
        <v>117</v>
      </c>
      <c r="B119" s="3" t="s">
        <v>60</v>
      </c>
      <c r="C119" s="3" t="s">
        <v>63</v>
      </c>
      <c r="D119" s="3" t="s">
        <v>1361</v>
      </c>
      <c r="E119" s="3" t="s">
        <v>1060</v>
      </c>
      <c r="F119" s="3" t="s">
        <v>719</v>
      </c>
      <c r="G119" s="3" t="s">
        <v>718</v>
      </c>
      <c r="H119" s="3" t="s">
        <v>1351</v>
      </c>
      <c r="I119" s="3" t="s">
        <v>596</v>
      </c>
      <c r="J119" s="3" t="s">
        <v>36</v>
      </c>
      <c r="K119" s="2" t="s">
        <v>35</v>
      </c>
      <c r="L119" s="3">
        <v>14</v>
      </c>
      <c r="M119" s="3">
        <v>14</v>
      </c>
      <c r="N119" s="3">
        <v>0</v>
      </c>
      <c r="O119" s="3">
        <v>0.4</v>
      </c>
      <c r="P119" s="3" t="s">
        <v>66</v>
      </c>
      <c r="Q119" s="3"/>
      <c r="R119" s="3">
        <v>2017</v>
      </c>
      <c r="S119" s="3"/>
      <c r="T119" s="3" t="s">
        <v>33</v>
      </c>
      <c r="U119" s="3" t="s">
        <v>33</v>
      </c>
      <c r="V119" s="11">
        <v>42970</v>
      </c>
      <c r="W119" s="11">
        <f>V119+6</f>
        <v>42976</v>
      </c>
      <c r="X119" s="11">
        <f>V119+15</f>
        <v>42985</v>
      </c>
      <c r="Y119" s="39" t="s">
        <v>73</v>
      </c>
      <c r="Z119" s="3" t="s">
        <v>360</v>
      </c>
      <c r="AA119" s="3" t="s">
        <v>805</v>
      </c>
      <c r="AB119" s="3" t="s">
        <v>784</v>
      </c>
      <c r="AC119" s="39" t="s">
        <v>722</v>
      </c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 t="s">
        <v>74</v>
      </c>
      <c r="AP119" s="3" t="s">
        <v>74</v>
      </c>
      <c r="AQ119" s="88"/>
      <c r="AR119" s="3"/>
      <c r="AS119" s="2"/>
      <c r="AT119" s="2"/>
      <c r="AU119" s="10"/>
      <c r="AV119" s="11"/>
      <c r="AW119" s="39" t="s">
        <v>806</v>
      </c>
      <c r="AX119" s="3"/>
      <c r="AY119" s="3"/>
      <c r="AZ119" s="3"/>
      <c r="BA119" s="3"/>
      <c r="BB119" s="3" t="s">
        <v>33</v>
      </c>
      <c r="BC119" s="3"/>
      <c r="BD119" s="3"/>
      <c r="BE119" s="3"/>
      <c r="BF119" s="3"/>
      <c r="BG119" s="3"/>
      <c r="BH119" s="68"/>
      <c r="BI119" s="68"/>
      <c r="BJ119" s="68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</row>
    <row r="120" spans="1:84" s="33" customFormat="1" ht="108" x14ac:dyDescent="0.25">
      <c r="A120" s="21">
        <v>118</v>
      </c>
      <c r="B120" s="21" t="s">
        <v>60</v>
      </c>
      <c r="C120" s="21" t="s">
        <v>63</v>
      </c>
      <c r="D120" s="21" t="s">
        <v>75</v>
      </c>
      <c r="E120" s="21" t="s">
        <v>1060</v>
      </c>
      <c r="F120" s="21" t="s">
        <v>709</v>
      </c>
      <c r="G120" s="21" t="s">
        <v>710</v>
      </c>
      <c r="H120" s="21" t="s">
        <v>856</v>
      </c>
      <c r="I120" s="21" t="s">
        <v>596</v>
      </c>
      <c r="J120" s="21" t="s">
        <v>36</v>
      </c>
      <c r="K120" s="21" t="s">
        <v>39</v>
      </c>
      <c r="L120" s="21">
        <v>310.60000000000002</v>
      </c>
      <c r="M120" s="21">
        <v>310.60000000000002</v>
      </c>
      <c r="N120" s="21">
        <v>0</v>
      </c>
      <c r="O120" s="21">
        <v>0.4</v>
      </c>
      <c r="P120" s="21" t="s">
        <v>66</v>
      </c>
      <c r="Q120" s="21" t="s">
        <v>857</v>
      </c>
      <c r="R120" s="21">
        <v>2018</v>
      </c>
      <c r="S120" s="21"/>
      <c r="T120" s="21" t="s">
        <v>33</v>
      </c>
      <c r="U120" s="30">
        <v>42963</v>
      </c>
      <c r="V120" s="21" t="s">
        <v>33</v>
      </c>
      <c r="W120" s="30">
        <f>U120+6</f>
        <v>42969</v>
      </c>
      <c r="X120" s="30">
        <f>U120+15</f>
        <v>42978</v>
      </c>
      <c r="Y120" s="90" t="s">
        <v>73</v>
      </c>
      <c r="Z120" s="21" t="s">
        <v>359</v>
      </c>
      <c r="AA120" s="21"/>
      <c r="AB120" s="90" t="s">
        <v>766</v>
      </c>
      <c r="AC120" s="90" t="s">
        <v>722</v>
      </c>
      <c r="AD120" s="21"/>
      <c r="AE120" s="21"/>
      <c r="AF120" s="21"/>
      <c r="AG120" s="21"/>
      <c r="AH120" s="21"/>
      <c r="AI120" s="21"/>
      <c r="AJ120" s="21"/>
      <c r="AK120" s="21"/>
      <c r="AL120" s="21" t="s">
        <v>853</v>
      </c>
      <c r="AM120" s="21"/>
      <c r="AN120" s="21" t="s">
        <v>373</v>
      </c>
      <c r="AO120" s="21" t="s">
        <v>74</v>
      </c>
      <c r="AP120" s="21" t="s">
        <v>74</v>
      </c>
      <c r="AQ120" s="31">
        <v>2018</v>
      </c>
      <c r="AR120" s="21">
        <v>0</v>
      </c>
      <c r="AS120" s="30"/>
      <c r="AT120" s="30"/>
      <c r="AU120" s="29"/>
      <c r="AV120" s="30"/>
      <c r="AW120" s="21" t="s">
        <v>1132</v>
      </c>
      <c r="AX120" s="21" t="s">
        <v>48</v>
      </c>
      <c r="AY120" s="21" t="s">
        <v>855</v>
      </c>
      <c r="AZ120" s="21" t="s">
        <v>573</v>
      </c>
      <c r="BA120" s="21"/>
      <c r="BB120" s="21" t="s">
        <v>33</v>
      </c>
      <c r="BC120" s="21"/>
      <c r="BD120" s="21"/>
      <c r="BE120" s="21"/>
      <c r="BF120" s="21"/>
      <c r="BG120" s="21"/>
      <c r="BH120" s="67">
        <v>8544293.6999999993</v>
      </c>
      <c r="BI120" s="67"/>
      <c r="BJ120" s="67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</row>
    <row r="121" spans="1:84" ht="60" x14ac:dyDescent="0.25">
      <c r="A121" s="21">
        <v>119</v>
      </c>
      <c r="B121" s="3" t="s">
        <v>377</v>
      </c>
      <c r="C121" s="3" t="s">
        <v>435</v>
      </c>
      <c r="D121" s="3" t="s">
        <v>711</v>
      </c>
      <c r="E121" s="3" t="s">
        <v>1060</v>
      </c>
      <c r="F121" s="3" t="s">
        <v>712</v>
      </c>
      <c r="G121" s="3" t="s">
        <v>713</v>
      </c>
      <c r="H121" s="3" t="s">
        <v>720</v>
      </c>
      <c r="I121" s="3" t="s">
        <v>596</v>
      </c>
      <c r="J121" s="3" t="s">
        <v>36</v>
      </c>
      <c r="K121" s="2" t="s">
        <v>35</v>
      </c>
      <c r="L121" s="3">
        <v>10</v>
      </c>
      <c r="M121" s="3">
        <v>10</v>
      </c>
      <c r="N121" s="3">
        <v>10</v>
      </c>
      <c r="O121" s="3">
        <v>0.4</v>
      </c>
      <c r="P121" s="3" t="s">
        <v>542</v>
      </c>
      <c r="Q121" s="3" t="s">
        <v>33</v>
      </c>
      <c r="R121" s="3">
        <v>2018</v>
      </c>
      <c r="S121" s="3"/>
      <c r="T121" s="3" t="s">
        <v>33</v>
      </c>
      <c r="U121" s="3" t="s">
        <v>33</v>
      </c>
      <c r="V121" s="11">
        <v>42976</v>
      </c>
      <c r="W121" s="11">
        <f>V121+6</f>
        <v>42982</v>
      </c>
      <c r="X121" s="11">
        <f>V121+15</f>
        <v>42991</v>
      </c>
      <c r="Y121" s="39" t="s">
        <v>73</v>
      </c>
      <c r="Z121" s="3" t="s">
        <v>360</v>
      </c>
      <c r="AA121" s="39" t="s">
        <v>721</v>
      </c>
      <c r="AB121" s="3" t="s">
        <v>33</v>
      </c>
      <c r="AC121" s="3" t="s">
        <v>33</v>
      </c>
      <c r="AD121" s="3" t="s">
        <v>33</v>
      </c>
      <c r="AE121" s="3" t="s">
        <v>33</v>
      </c>
      <c r="AF121" s="3" t="s">
        <v>33</v>
      </c>
      <c r="AG121" s="3"/>
      <c r="AH121" s="3"/>
      <c r="AI121" s="3"/>
      <c r="AJ121" s="3"/>
      <c r="AK121" s="3"/>
      <c r="AL121" s="3"/>
      <c r="AM121" s="3"/>
      <c r="AN121" s="3"/>
      <c r="AO121" s="3" t="s">
        <v>74</v>
      </c>
      <c r="AP121" s="3" t="s">
        <v>74</v>
      </c>
      <c r="AQ121" s="88"/>
      <c r="AR121" s="3"/>
      <c r="AS121" s="2"/>
      <c r="AT121" s="2"/>
      <c r="AU121" s="10"/>
      <c r="AV121" s="11"/>
      <c r="AW121" s="3"/>
      <c r="AX121" s="3"/>
      <c r="AY121" s="3"/>
      <c r="AZ121" s="3"/>
      <c r="BA121" s="3"/>
      <c r="BB121" s="3" t="s">
        <v>33</v>
      </c>
      <c r="BC121" s="3"/>
      <c r="BD121" s="3"/>
      <c r="BE121" s="3"/>
      <c r="BF121" s="3"/>
      <c r="BG121" s="3"/>
      <c r="BH121" s="68"/>
      <c r="BI121" s="68"/>
      <c r="BJ121" s="68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ht="48" x14ac:dyDescent="0.25">
      <c r="A122" s="13">
        <v>120</v>
      </c>
      <c r="B122" s="3" t="s">
        <v>60</v>
      </c>
      <c r="C122" s="3" t="s">
        <v>63</v>
      </c>
      <c r="D122" s="3" t="s">
        <v>714</v>
      </c>
      <c r="E122" s="3" t="s">
        <v>1062</v>
      </c>
      <c r="F122" s="3" t="s">
        <v>715</v>
      </c>
      <c r="G122" s="3" t="s">
        <v>717</v>
      </c>
      <c r="H122" s="3" t="s">
        <v>716</v>
      </c>
      <c r="I122" s="3" t="s">
        <v>596</v>
      </c>
      <c r="J122" s="3" t="s">
        <v>36</v>
      </c>
      <c r="K122" s="2" t="s">
        <v>35</v>
      </c>
      <c r="L122" s="3">
        <v>5</v>
      </c>
      <c r="M122" s="3">
        <v>5</v>
      </c>
      <c r="N122" s="3">
        <v>0</v>
      </c>
      <c r="O122" s="3">
        <v>0.22</v>
      </c>
      <c r="P122" s="3" t="s">
        <v>66</v>
      </c>
      <c r="Q122" s="3" t="s">
        <v>767</v>
      </c>
      <c r="R122" s="3">
        <v>2017</v>
      </c>
      <c r="S122" s="3"/>
      <c r="T122" s="3" t="s">
        <v>33</v>
      </c>
      <c r="U122" s="3" t="s">
        <v>33</v>
      </c>
      <c r="V122" s="11">
        <v>42962</v>
      </c>
      <c r="W122" s="11">
        <f>V122+6</f>
        <v>42968</v>
      </c>
      <c r="X122" s="11">
        <f>V122+15</f>
        <v>42977</v>
      </c>
      <c r="Y122" s="39" t="s">
        <v>73</v>
      </c>
      <c r="Z122" s="3" t="s">
        <v>359</v>
      </c>
      <c r="AA122" s="3"/>
      <c r="AB122" s="39" t="s">
        <v>789</v>
      </c>
      <c r="AC122" s="39" t="s">
        <v>722</v>
      </c>
      <c r="AD122" s="3"/>
      <c r="AE122" s="3"/>
      <c r="AF122" s="3"/>
      <c r="AG122" s="3"/>
      <c r="AH122" s="3"/>
      <c r="AI122" s="3"/>
      <c r="AJ122" s="3"/>
      <c r="AK122" s="3"/>
      <c r="AL122" s="39" t="s">
        <v>790</v>
      </c>
      <c r="AM122" s="11">
        <v>43038</v>
      </c>
      <c r="AN122" s="3" t="s">
        <v>37</v>
      </c>
      <c r="AO122" s="3" t="s">
        <v>73</v>
      </c>
      <c r="AP122" s="3" t="s">
        <v>74</v>
      </c>
      <c r="AQ122" s="88">
        <v>2017</v>
      </c>
      <c r="AR122" s="3">
        <v>4</v>
      </c>
      <c r="AS122" s="2">
        <f t="shared" si="6"/>
        <v>44103</v>
      </c>
      <c r="AT122" s="87">
        <f>AM122+DATE(0,5,0)</f>
        <v>43159</v>
      </c>
      <c r="AU122" s="10">
        <f t="shared" ca="1" si="7"/>
        <v>-217</v>
      </c>
      <c r="AV122" s="11"/>
      <c r="AW122" s="3" t="s">
        <v>809</v>
      </c>
      <c r="AX122" s="3" t="s">
        <v>50</v>
      </c>
      <c r="AY122" s="3" t="s">
        <v>82</v>
      </c>
      <c r="AZ122" s="2" t="s">
        <v>532</v>
      </c>
      <c r="BA122" s="3"/>
      <c r="BB122" s="3" t="s">
        <v>33</v>
      </c>
      <c r="BC122" s="3"/>
      <c r="BD122" s="3"/>
      <c r="BE122" s="3"/>
      <c r="BF122" s="3"/>
      <c r="BG122" s="3"/>
      <c r="BH122" s="68">
        <v>550</v>
      </c>
      <c r="BI122" s="68"/>
      <c r="BJ122" s="68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</row>
    <row r="123" spans="1:84" s="62" customFormat="1" ht="48" x14ac:dyDescent="0.25">
      <c r="A123" s="60">
        <v>121</v>
      </c>
      <c r="B123" s="60" t="s">
        <v>59</v>
      </c>
      <c r="C123" s="60" t="s">
        <v>602</v>
      </c>
      <c r="D123" s="60" t="s">
        <v>725</v>
      </c>
      <c r="E123" s="60" t="s">
        <v>1062</v>
      </c>
      <c r="F123" s="60" t="s">
        <v>675</v>
      </c>
      <c r="G123" s="60" t="s">
        <v>726</v>
      </c>
      <c r="H123" s="60" t="s">
        <v>727</v>
      </c>
      <c r="I123" s="60" t="s">
        <v>596</v>
      </c>
      <c r="J123" s="60" t="s">
        <v>36</v>
      </c>
      <c r="K123" s="61" t="s">
        <v>35</v>
      </c>
      <c r="L123" s="60">
        <v>15</v>
      </c>
      <c r="M123" s="60">
        <v>15</v>
      </c>
      <c r="N123" s="60">
        <v>0</v>
      </c>
      <c r="O123" s="60">
        <v>0.4</v>
      </c>
      <c r="P123" s="60" t="s">
        <v>680</v>
      </c>
      <c r="Q123" s="60" t="s">
        <v>728</v>
      </c>
      <c r="R123" s="60">
        <v>2017</v>
      </c>
      <c r="S123" s="60" t="s">
        <v>1534</v>
      </c>
      <c r="T123" s="60" t="s">
        <v>33</v>
      </c>
      <c r="U123" s="60" t="s">
        <v>33</v>
      </c>
      <c r="V123" s="61">
        <v>42979</v>
      </c>
      <c r="W123" s="61">
        <f>V123+6</f>
        <v>42985</v>
      </c>
      <c r="X123" s="61">
        <f>V123+15</f>
        <v>42994</v>
      </c>
      <c r="Y123" s="59" t="s">
        <v>73</v>
      </c>
      <c r="Z123" s="60" t="s">
        <v>359</v>
      </c>
      <c r="AA123" s="60" t="s">
        <v>729</v>
      </c>
      <c r="AB123" s="61" t="s">
        <v>731</v>
      </c>
      <c r="AC123" s="61" t="s">
        <v>730</v>
      </c>
      <c r="AD123" s="60" t="s">
        <v>33</v>
      </c>
      <c r="AE123" s="60" t="s">
        <v>33</v>
      </c>
      <c r="AF123" s="60" t="s">
        <v>33</v>
      </c>
      <c r="AG123" s="60"/>
      <c r="AH123" s="60"/>
      <c r="AI123" s="60"/>
      <c r="AJ123" s="60"/>
      <c r="AK123" s="60"/>
      <c r="AL123" s="59" t="s">
        <v>791</v>
      </c>
      <c r="AM123" s="61">
        <v>42998</v>
      </c>
      <c r="AN123" s="60" t="s">
        <v>37</v>
      </c>
      <c r="AO123" s="60" t="s">
        <v>73</v>
      </c>
      <c r="AP123" s="40" t="s">
        <v>73</v>
      </c>
      <c r="AQ123" s="73">
        <v>2017</v>
      </c>
      <c r="AR123" s="60">
        <v>1</v>
      </c>
      <c r="AS123" s="1">
        <f t="shared" si="6"/>
        <v>44063</v>
      </c>
      <c r="AT123" s="1">
        <f>AM123+DATE(0,5,0)</f>
        <v>43119</v>
      </c>
      <c r="AU123" s="6">
        <f>AT123-AV123</f>
        <v>105</v>
      </c>
      <c r="AV123" s="61">
        <v>43014</v>
      </c>
      <c r="AW123" s="60" t="s">
        <v>809</v>
      </c>
      <c r="AX123" s="60" t="s">
        <v>50</v>
      </c>
      <c r="AY123" s="60" t="s">
        <v>82</v>
      </c>
      <c r="AZ123" s="61" t="s">
        <v>532</v>
      </c>
      <c r="BA123" s="60"/>
      <c r="BB123" s="60" t="s">
        <v>33</v>
      </c>
      <c r="BC123" s="60"/>
      <c r="BD123" s="60"/>
      <c r="BE123" s="60"/>
      <c r="BF123" s="60"/>
      <c r="BG123" s="60"/>
      <c r="BH123" s="69">
        <v>550</v>
      </c>
      <c r="BI123" s="69"/>
      <c r="BJ123" s="69">
        <v>550</v>
      </c>
      <c r="BK123" s="40" t="s">
        <v>879</v>
      </c>
      <c r="BL123" s="60"/>
      <c r="BM123" s="60"/>
      <c r="BN123" s="60"/>
      <c r="BO123" s="60"/>
      <c r="BP123" s="60"/>
      <c r="BQ123" s="60"/>
      <c r="BR123" s="60"/>
      <c r="BS123" s="60"/>
      <c r="BT123" s="60" t="s">
        <v>880</v>
      </c>
      <c r="BU123" s="61">
        <v>43000</v>
      </c>
      <c r="BV123" s="61">
        <v>43014</v>
      </c>
      <c r="BW123" s="60"/>
      <c r="BX123" s="61">
        <v>43014</v>
      </c>
      <c r="BY123" s="61">
        <v>43014</v>
      </c>
      <c r="BZ123" s="1">
        <v>43028</v>
      </c>
      <c r="CA123" s="60"/>
      <c r="CB123" s="60"/>
      <c r="CC123" s="60"/>
      <c r="CD123" s="60"/>
      <c r="CE123" s="60"/>
      <c r="CF123" s="60"/>
    </row>
    <row r="124" spans="1:84" ht="60" x14ac:dyDescent="0.25">
      <c r="A124" s="13">
        <v>122</v>
      </c>
      <c r="B124" s="3" t="s">
        <v>59</v>
      </c>
      <c r="C124" s="3" t="s">
        <v>112</v>
      </c>
      <c r="D124" s="3" t="s">
        <v>751</v>
      </c>
      <c r="E124" s="3" t="s">
        <v>1062</v>
      </c>
      <c r="F124" s="3" t="s">
        <v>793</v>
      </c>
      <c r="G124" s="3" t="s">
        <v>752</v>
      </c>
      <c r="H124" s="3" t="s">
        <v>756</v>
      </c>
      <c r="I124" s="3" t="s">
        <v>596</v>
      </c>
      <c r="J124" s="3" t="s">
        <v>36</v>
      </c>
      <c r="K124" s="2" t="s">
        <v>35</v>
      </c>
      <c r="L124" s="3">
        <v>7</v>
      </c>
      <c r="M124" s="3">
        <v>7</v>
      </c>
      <c r="N124" s="3">
        <v>0</v>
      </c>
      <c r="O124" s="3">
        <v>0.22</v>
      </c>
      <c r="P124" s="3" t="s">
        <v>113</v>
      </c>
      <c r="Q124" s="3" t="s">
        <v>750</v>
      </c>
      <c r="R124" s="3">
        <v>2017</v>
      </c>
      <c r="S124" s="3"/>
      <c r="T124" s="3" t="s">
        <v>33</v>
      </c>
      <c r="U124" s="11">
        <v>42992</v>
      </c>
      <c r="V124" s="3" t="s">
        <v>33</v>
      </c>
      <c r="W124" s="11">
        <f t="shared" ref="W124:W129" si="17">U124+6</f>
        <v>42998</v>
      </c>
      <c r="X124" s="11">
        <f t="shared" ref="X124:X129" si="18">U124+15</f>
        <v>43007</v>
      </c>
      <c r="Y124" s="39" t="s">
        <v>73</v>
      </c>
      <c r="Z124" s="3" t="s">
        <v>359</v>
      </c>
      <c r="AA124" s="3" t="s">
        <v>753</v>
      </c>
      <c r="AB124" s="3" t="s">
        <v>754</v>
      </c>
      <c r="AC124" s="3" t="s">
        <v>755</v>
      </c>
      <c r="AD124" s="3" t="s">
        <v>33</v>
      </c>
      <c r="AE124" s="3" t="s">
        <v>33</v>
      </c>
      <c r="AF124" s="3"/>
      <c r="AG124" s="3"/>
      <c r="AH124" s="3"/>
      <c r="AI124" s="3"/>
      <c r="AJ124" s="3"/>
      <c r="AK124" s="3"/>
      <c r="AL124" s="39" t="s">
        <v>792</v>
      </c>
      <c r="AM124" s="11">
        <v>42999</v>
      </c>
      <c r="AN124" s="3" t="s">
        <v>37</v>
      </c>
      <c r="AO124" s="3" t="s">
        <v>73</v>
      </c>
      <c r="AP124" s="3" t="s">
        <v>74</v>
      </c>
      <c r="AQ124" s="88">
        <v>2017</v>
      </c>
      <c r="AR124" s="3">
        <v>4</v>
      </c>
      <c r="AS124" s="2">
        <f t="shared" si="6"/>
        <v>44064</v>
      </c>
      <c r="AT124" s="87">
        <f>AM124+DATE(0,5,0)</f>
        <v>43120</v>
      </c>
      <c r="AU124" s="10">
        <f t="shared" ca="1" si="7"/>
        <v>-256</v>
      </c>
      <c r="AV124" s="11"/>
      <c r="AW124" s="3" t="s">
        <v>809</v>
      </c>
      <c r="AX124" s="3" t="s">
        <v>50</v>
      </c>
      <c r="AY124" s="3" t="s">
        <v>82</v>
      </c>
      <c r="AZ124" s="2" t="s">
        <v>532</v>
      </c>
      <c r="BA124" s="3"/>
      <c r="BB124" s="3" t="s">
        <v>33</v>
      </c>
      <c r="BC124" s="3"/>
      <c r="BD124" s="3"/>
      <c r="BE124" s="3"/>
      <c r="BF124" s="3"/>
      <c r="BG124" s="3"/>
      <c r="BH124" s="68">
        <v>550</v>
      </c>
      <c r="BI124" s="68"/>
      <c r="BJ124" s="68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</row>
    <row r="125" spans="1:84" s="28" customFormat="1" ht="77.45" customHeight="1" x14ac:dyDescent="0.25">
      <c r="A125" s="13">
        <v>123</v>
      </c>
      <c r="B125" s="13" t="s">
        <v>59</v>
      </c>
      <c r="C125" s="13" t="s">
        <v>61</v>
      </c>
      <c r="D125" s="13" t="s">
        <v>757</v>
      </c>
      <c r="E125" s="13" t="s">
        <v>1062</v>
      </c>
      <c r="F125" s="13" t="s">
        <v>793</v>
      </c>
      <c r="G125" s="13" t="s">
        <v>758</v>
      </c>
      <c r="H125" s="13" t="s">
        <v>858</v>
      </c>
      <c r="I125" s="13" t="s">
        <v>596</v>
      </c>
      <c r="J125" s="13" t="s">
        <v>36</v>
      </c>
      <c r="K125" s="1" t="s">
        <v>35</v>
      </c>
      <c r="L125" s="13">
        <v>10</v>
      </c>
      <c r="M125" s="13">
        <v>10</v>
      </c>
      <c r="N125" s="13">
        <v>0</v>
      </c>
      <c r="O125" s="13">
        <v>0.22</v>
      </c>
      <c r="P125" s="13" t="s">
        <v>68</v>
      </c>
      <c r="Q125" s="13" t="s">
        <v>762</v>
      </c>
      <c r="R125" s="13">
        <v>2017</v>
      </c>
      <c r="S125" s="13" t="s">
        <v>33</v>
      </c>
      <c r="T125" s="13" t="s">
        <v>33</v>
      </c>
      <c r="U125" s="1">
        <v>42985</v>
      </c>
      <c r="V125" s="13" t="s">
        <v>33</v>
      </c>
      <c r="W125" s="1">
        <f t="shared" si="17"/>
        <v>42991</v>
      </c>
      <c r="X125" s="1">
        <f t="shared" si="18"/>
        <v>43000</v>
      </c>
      <c r="Y125" s="40" t="s">
        <v>73</v>
      </c>
      <c r="Z125" s="13" t="s">
        <v>359</v>
      </c>
      <c r="AA125" s="13" t="s">
        <v>873</v>
      </c>
      <c r="AB125" s="13" t="s">
        <v>754</v>
      </c>
      <c r="AC125" s="13" t="s">
        <v>759</v>
      </c>
      <c r="AD125" s="13" t="s">
        <v>33</v>
      </c>
      <c r="AE125" s="13" t="s">
        <v>33</v>
      </c>
      <c r="AF125" s="13"/>
      <c r="AG125" s="13"/>
      <c r="AH125" s="13"/>
      <c r="AI125" s="13"/>
      <c r="AJ125" s="13"/>
      <c r="AK125" s="13"/>
      <c r="AL125" s="40" t="s">
        <v>794</v>
      </c>
      <c r="AM125" s="1">
        <v>43011</v>
      </c>
      <c r="AN125" s="13" t="s">
        <v>37</v>
      </c>
      <c r="AO125" s="13" t="s">
        <v>73</v>
      </c>
      <c r="AP125" s="40" t="s">
        <v>73</v>
      </c>
      <c r="AQ125" s="8">
        <v>2017</v>
      </c>
      <c r="AR125" s="13">
        <v>1</v>
      </c>
      <c r="AS125" s="1">
        <f t="shared" si="6"/>
        <v>44076</v>
      </c>
      <c r="AT125" s="1">
        <f>AM125+DATE(0,5,0)</f>
        <v>43132</v>
      </c>
      <c r="AU125" s="6">
        <f>AT125-AV125</f>
        <v>119</v>
      </c>
      <c r="AV125" s="1">
        <v>43013</v>
      </c>
      <c r="AW125" s="13" t="s">
        <v>861</v>
      </c>
      <c r="AX125" s="13" t="s">
        <v>50</v>
      </c>
      <c r="AY125" s="13" t="s">
        <v>82</v>
      </c>
      <c r="AZ125" s="1" t="s">
        <v>532</v>
      </c>
      <c r="BA125" s="13"/>
      <c r="BB125" s="13" t="s">
        <v>33</v>
      </c>
      <c r="BC125" s="13"/>
      <c r="BD125" s="13"/>
      <c r="BE125" s="13"/>
      <c r="BF125" s="13"/>
      <c r="BG125" s="13"/>
      <c r="BH125" s="65">
        <v>550</v>
      </c>
      <c r="BI125" s="65"/>
      <c r="BJ125" s="65">
        <v>550</v>
      </c>
      <c r="BK125" s="40" t="s">
        <v>859</v>
      </c>
      <c r="BL125" s="13"/>
      <c r="BM125" s="13"/>
      <c r="BN125" s="13"/>
      <c r="BO125" s="13"/>
      <c r="BP125" s="13"/>
      <c r="BQ125" s="13"/>
      <c r="BR125" s="13"/>
      <c r="BS125" s="13"/>
      <c r="BT125" s="40" t="s">
        <v>862</v>
      </c>
      <c r="BU125" s="40" t="s">
        <v>876</v>
      </c>
      <c r="BV125" s="1">
        <v>43013</v>
      </c>
      <c r="BW125" s="13" t="s">
        <v>882</v>
      </c>
      <c r="BX125" s="1">
        <v>43013</v>
      </c>
      <c r="BY125" s="1">
        <v>43013</v>
      </c>
      <c r="BZ125" s="1">
        <v>43028</v>
      </c>
      <c r="CA125" s="13"/>
      <c r="CB125" s="13"/>
      <c r="CC125" s="13"/>
      <c r="CD125" s="13"/>
      <c r="CE125" s="13"/>
      <c r="CF125" s="13"/>
    </row>
    <row r="126" spans="1:84" s="28" customFormat="1" ht="72" x14ac:dyDescent="0.25">
      <c r="A126" s="13">
        <v>124</v>
      </c>
      <c r="B126" s="13" t="s">
        <v>60</v>
      </c>
      <c r="C126" s="13" t="s">
        <v>63</v>
      </c>
      <c r="D126" s="13" t="s">
        <v>768</v>
      </c>
      <c r="E126" s="13" t="s">
        <v>1062</v>
      </c>
      <c r="F126" s="13" t="s">
        <v>772</v>
      </c>
      <c r="G126" s="13" t="s">
        <v>769</v>
      </c>
      <c r="H126" s="13" t="s">
        <v>1124</v>
      </c>
      <c r="I126" s="13" t="s">
        <v>596</v>
      </c>
      <c r="J126" s="13" t="s">
        <v>36</v>
      </c>
      <c r="K126" s="1" t="s">
        <v>35</v>
      </c>
      <c r="L126" s="13">
        <v>7</v>
      </c>
      <c r="M126" s="13">
        <v>7</v>
      </c>
      <c r="N126" s="13">
        <v>0</v>
      </c>
      <c r="O126" s="13">
        <v>0.4</v>
      </c>
      <c r="P126" s="13" t="s">
        <v>66</v>
      </c>
      <c r="Q126" s="13" t="s">
        <v>1377</v>
      </c>
      <c r="R126" s="13">
        <v>2017</v>
      </c>
      <c r="S126" s="13" t="s">
        <v>1376</v>
      </c>
      <c r="T126" s="13" t="s">
        <v>33</v>
      </c>
      <c r="U126" s="1">
        <v>42986</v>
      </c>
      <c r="V126" s="13" t="s">
        <v>33</v>
      </c>
      <c r="W126" s="1">
        <f t="shared" si="17"/>
        <v>42992</v>
      </c>
      <c r="X126" s="1">
        <f t="shared" si="18"/>
        <v>43001</v>
      </c>
      <c r="Y126" s="40" t="s">
        <v>73</v>
      </c>
      <c r="Z126" s="13" t="s">
        <v>359</v>
      </c>
      <c r="AA126" s="13"/>
      <c r="AB126" s="40" t="s">
        <v>770</v>
      </c>
      <c r="AC126" s="13" t="s">
        <v>33</v>
      </c>
      <c r="AD126" s="13"/>
      <c r="AE126" s="13"/>
      <c r="AF126" s="13"/>
      <c r="AG126" s="13"/>
      <c r="AH126" s="13"/>
      <c r="AI126" s="13"/>
      <c r="AJ126" s="13"/>
      <c r="AK126" s="13"/>
      <c r="AL126" s="40" t="s">
        <v>795</v>
      </c>
      <c r="AM126" s="1">
        <v>43041</v>
      </c>
      <c r="AN126" s="13" t="s">
        <v>37</v>
      </c>
      <c r="AO126" s="13" t="s">
        <v>73</v>
      </c>
      <c r="AP126" s="40" t="s">
        <v>73</v>
      </c>
      <c r="AQ126" s="8">
        <v>2017</v>
      </c>
      <c r="AR126" s="13">
        <v>1</v>
      </c>
      <c r="AS126" s="1">
        <f t="shared" si="6"/>
        <v>44106</v>
      </c>
      <c r="AT126" s="1">
        <v>43465</v>
      </c>
      <c r="AU126" s="6">
        <f>AT126-AV126</f>
        <v>161</v>
      </c>
      <c r="AV126" s="1">
        <v>43304</v>
      </c>
      <c r="AW126" s="13" t="s">
        <v>809</v>
      </c>
      <c r="AX126" s="13" t="s">
        <v>50</v>
      </c>
      <c r="AY126" s="13" t="s">
        <v>82</v>
      </c>
      <c r="AZ126" s="1" t="s">
        <v>532</v>
      </c>
      <c r="BA126" s="28" t="s">
        <v>1129</v>
      </c>
      <c r="BB126" s="13" t="s">
        <v>33</v>
      </c>
      <c r="BC126" s="13">
        <v>1</v>
      </c>
      <c r="BD126" s="40" t="s">
        <v>42</v>
      </c>
      <c r="BE126" s="13"/>
      <c r="BF126" s="13"/>
      <c r="BG126" s="13"/>
      <c r="BH126" s="65">
        <v>550</v>
      </c>
      <c r="BI126" s="65"/>
      <c r="BJ126" s="65">
        <v>550</v>
      </c>
      <c r="BK126" s="40" t="s">
        <v>1099</v>
      </c>
      <c r="BL126" s="13"/>
      <c r="BM126" s="13"/>
      <c r="BN126" s="13"/>
      <c r="BO126" s="13"/>
      <c r="BP126" s="13"/>
      <c r="BQ126" s="13"/>
      <c r="BR126" s="13"/>
      <c r="BS126" s="13"/>
      <c r="BT126" s="40" t="s">
        <v>1343</v>
      </c>
      <c r="BU126" s="13" t="s">
        <v>1344</v>
      </c>
      <c r="BV126" s="1">
        <v>43304</v>
      </c>
      <c r="BW126" s="13" t="s">
        <v>33</v>
      </c>
      <c r="BX126" s="1">
        <v>43304</v>
      </c>
      <c r="BY126" s="1">
        <v>43304</v>
      </c>
      <c r="BZ126" s="1">
        <v>43328</v>
      </c>
      <c r="CA126" s="13"/>
      <c r="CB126" s="13"/>
      <c r="CC126" s="13"/>
      <c r="CD126" s="13"/>
      <c r="CE126" s="13"/>
      <c r="CF126" s="13"/>
    </row>
    <row r="127" spans="1:84" ht="84" x14ac:dyDescent="0.25">
      <c r="A127" s="13">
        <v>125</v>
      </c>
      <c r="B127" s="3" t="s">
        <v>898</v>
      </c>
      <c r="C127" s="3" t="s">
        <v>117</v>
      </c>
      <c r="D127" s="3" t="s">
        <v>777</v>
      </c>
      <c r="E127" s="3" t="s">
        <v>1062</v>
      </c>
      <c r="F127" s="3" t="s">
        <v>793</v>
      </c>
      <c r="G127" s="3" t="s">
        <v>778</v>
      </c>
      <c r="H127" s="3" t="s">
        <v>779</v>
      </c>
      <c r="I127" s="3" t="s">
        <v>596</v>
      </c>
      <c r="J127" s="3" t="s">
        <v>36</v>
      </c>
      <c r="K127" s="2" t="s">
        <v>35</v>
      </c>
      <c r="L127" s="3">
        <v>7</v>
      </c>
      <c r="M127" s="3">
        <v>7</v>
      </c>
      <c r="N127" s="3">
        <v>0</v>
      </c>
      <c r="O127" s="3">
        <v>0.22</v>
      </c>
      <c r="P127" s="3" t="s">
        <v>124</v>
      </c>
      <c r="Q127" s="3" t="s">
        <v>788</v>
      </c>
      <c r="R127" s="3">
        <v>2017</v>
      </c>
      <c r="S127" s="3"/>
      <c r="T127" s="3" t="s">
        <v>33</v>
      </c>
      <c r="U127" s="11">
        <v>42965</v>
      </c>
      <c r="V127" s="3" t="s">
        <v>33</v>
      </c>
      <c r="W127" s="11">
        <f t="shared" si="17"/>
        <v>42971</v>
      </c>
      <c r="X127" s="11">
        <f t="shared" si="18"/>
        <v>42980</v>
      </c>
      <c r="Y127" s="39" t="s">
        <v>73</v>
      </c>
      <c r="Z127" s="3" t="s">
        <v>359</v>
      </c>
      <c r="AA127" s="3" t="s">
        <v>775</v>
      </c>
      <c r="AB127" s="3" t="s">
        <v>787</v>
      </c>
      <c r="AC127" s="3" t="s">
        <v>776</v>
      </c>
      <c r="AD127" s="3" t="s">
        <v>33</v>
      </c>
      <c r="AE127" s="3"/>
      <c r="AF127" s="3"/>
      <c r="AG127" s="3"/>
      <c r="AH127" s="3"/>
      <c r="AI127" s="3"/>
      <c r="AJ127" s="3"/>
      <c r="AK127" s="3"/>
      <c r="AL127" s="39" t="s">
        <v>796</v>
      </c>
      <c r="AM127" s="11">
        <v>43021</v>
      </c>
      <c r="AN127" s="3" t="s">
        <v>37</v>
      </c>
      <c r="AO127" s="3" t="s">
        <v>73</v>
      </c>
      <c r="AP127" s="3" t="s">
        <v>74</v>
      </c>
      <c r="AQ127" s="88">
        <v>2017</v>
      </c>
      <c r="AR127" s="3">
        <v>4</v>
      </c>
      <c r="AS127" s="2">
        <f t="shared" si="6"/>
        <v>44086</v>
      </c>
      <c r="AT127" s="87">
        <f>AM127+DATE(0,5,0)</f>
        <v>43142</v>
      </c>
      <c r="AU127" s="10">
        <f t="shared" ca="1" si="7"/>
        <v>-234</v>
      </c>
      <c r="AV127" s="11"/>
      <c r="AW127" s="3" t="s">
        <v>897</v>
      </c>
      <c r="AX127" s="3" t="s">
        <v>50</v>
      </c>
      <c r="AY127" s="3" t="s">
        <v>82</v>
      </c>
      <c r="AZ127" s="2" t="s">
        <v>532</v>
      </c>
      <c r="BA127" s="3"/>
      <c r="BB127" s="3" t="s">
        <v>33</v>
      </c>
      <c r="BC127" s="3"/>
      <c r="BD127" s="3"/>
      <c r="BE127" s="3"/>
      <c r="BF127" s="3"/>
      <c r="BG127" s="3"/>
      <c r="BH127" s="68">
        <v>550</v>
      </c>
      <c r="BI127" s="68"/>
      <c r="BJ127" s="68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</row>
    <row r="128" spans="1:84" s="28" customFormat="1" ht="84" x14ac:dyDescent="0.25">
      <c r="A128" s="13">
        <v>126</v>
      </c>
      <c r="B128" s="13" t="s">
        <v>898</v>
      </c>
      <c r="C128" s="13" t="s">
        <v>117</v>
      </c>
      <c r="D128" s="13" t="s">
        <v>771</v>
      </c>
      <c r="E128" s="13" t="s">
        <v>1062</v>
      </c>
      <c r="F128" s="13" t="s">
        <v>799</v>
      </c>
      <c r="G128" s="13" t="s">
        <v>773</v>
      </c>
      <c r="H128" s="13" t="s">
        <v>774</v>
      </c>
      <c r="I128" s="13" t="s">
        <v>596</v>
      </c>
      <c r="J128" s="13" t="s">
        <v>36</v>
      </c>
      <c r="K128" s="1" t="s">
        <v>35</v>
      </c>
      <c r="L128" s="13">
        <v>5</v>
      </c>
      <c r="M128" s="13">
        <v>5</v>
      </c>
      <c r="N128" s="13">
        <v>0</v>
      </c>
      <c r="O128" s="13">
        <v>0.22</v>
      </c>
      <c r="P128" s="13" t="s">
        <v>124</v>
      </c>
      <c r="Q128" s="13" t="s">
        <v>801</v>
      </c>
      <c r="R128" s="13">
        <v>2018</v>
      </c>
      <c r="S128" s="13" t="s">
        <v>1000</v>
      </c>
      <c r="T128" s="13" t="s">
        <v>33</v>
      </c>
      <c r="U128" s="1">
        <v>42972</v>
      </c>
      <c r="V128" s="13" t="s">
        <v>33</v>
      </c>
      <c r="W128" s="1">
        <f t="shared" si="17"/>
        <v>42978</v>
      </c>
      <c r="X128" s="1">
        <f t="shared" si="18"/>
        <v>42987</v>
      </c>
      <c r="Y128" s="40" t="s">
        <v>73</v>
      </c>
      <c r="Z128" s="13" t="s">
        <v>359</v>
      </c>
      <c r="AA128" s="13" t="s">
        <v>775</v>
      </c>
      <c r="AB128" s="13" t="s">
        <v>787</v>
      </c>
      <c r="AC128" s="13" t="s">
        <v>776</v>
      </c>
      <c r="AD128" s="13" t="s">
        <v>33</v>
      </c>
      <c r="AE128" s="13"/>
      <c r="AF128" s="13"/>
      <c r="AG128" s="13"/>
      <c r="AH128" s="13"/>
      <c r="AI128" s="13"/>
      <c r="AJ128" s="13"/>
      <c r="AK128" s="13"/>
      <c r="AL128" s="40" t="s">
        <v>797</v>
      </c>
      <c r="AM128" s="1">
        <v>43021</v>
      </c>
      <c r="AN128" s="13" t="s">
        <v>37</v>
      </c>
      <c r="AO128" s="13" t="s">
        <v>73</v>
      </c>
      <c r="AP128" s="40" t="s">
        <v>73</v>
      </c>
      <c r="AQ128" s="8">
        <v>2017</v>
      </c>
      <c r="AR128" s="13">
        <v>1</v>
      </c>
      <c r="AS128" s="1">
        <f t="shared" si="6"/>
        <v>44086</v>
      </c>
      <c r="AT128" s="1">
        <f>AM128+DATE(0,5,0)</f>
        <v>43142</v>
      </c>
      <c r="AU128" s="6">
        <f>AT128-AV128</f>
        <v>48</v>
      </c>
      <c r="AV128" s="1">
        <v>43094</v>
      </c>
      <c r="AW128" s="13" t="s">
        <v>897</v>
      </c>
      <c r="AX128" s="13" t="s">
        <v>50</v>
      </c>
      <c r="AY128" s="13" t="s">
        <v>82</v>
      </c>
      <c r="AZ128" s="1" t="s">
        <v>532</v>
      </c>
      <c r="BA128" s="13"/>
      <c r="BB128" s="13" t="s">
        <v>33</v>
      </c>
      <c r="BC128" s="13"/>
      <c r="BD128" s="13"/>
      <c r="BE128" s="13"/>
      <c r="BF128" s="13"/>
      <c r="BG128" s="13"/>
      <c r="BH128" s="65">
        <v>550</v>
      </c>
      <c r="BI128" s="65"/>
      <c r="BJ128" s="65">
        <v>550</v>
      </c>
      <c r="BK128" s="1">
        <v>43024</v>
      </c>
      <c r="BL128" s="13"/>
      <c r="BM128" s="13"/>
      <c r="BN128" s="13"/>
      <c r="BO128" s="13"/>
      <c r="BP128" s="13"/>
      <c r="BQ128" s="13"/>
      <c r="BR128" s="13"/>
      <c r="BS128" s="13"/>
      <c r="BT128" s="13" t="s">
        <v>952</v>
      </c>
      <c r="BU128" s="13" t="s">
        <v>953</v>
      </c>
      <c r="BV128" s="1">
        <v>43094</v>
      </c>
      <c r="BW128" s="13" t="s">
        <v>33</v>
      </c>
      <c r="BX128" s="1">
        <v>43094</v>
      </c>
      <c r="BY128" s="1">
        <v>43094</v>
      </c>
      <c r="BZ128" s="1">
        <v>43094</v>
      </c>
      <c r="CA128" s="13"/>
      <c r="CB128" s="13"/>
      <c r="CC128" s="13"/>
      <c r="CD128" s="13"/>
      <c r="CE128" s="13"/>
      <c r="CF128" s="13"/>
    </row>
    <row r="129" spans="1:84" s="28" customFormat="1" ht="84" x14ac:dyDescent="0.25">
      <c r="A129" s="13">
        <v>127</v>
      </c>
      <c r="B129" s="13" t="s">
        <v>898</v>
      </c>
      <c r="C129" s="13" t="s">
        <v>117</v>
      </c>
      <c r="D129" s="13" t="s">
        <v>780</v>
      </c>
      <c r="E129" s="13" t="s">
        <v>1062</v>
      </c>
      <c r="F129" s="13" t="s">
        <v>793</v>
      </c>
      <c r="G129" s="13" t="s">
        <v>781</v>
      </c>
      <c r="H129" s="13" t="s">
        <v>785</v>
      </c>
      <c r="I129" s="13" t="s">
        <v>596</v>
      </c>
      <c r="J129" s="13" t="s">
        <v>36</v>
      </c>
      <c r="K129" s="1" t="s">
        <v>35</v>
      </c>
      <c r="L129" s="13">
        <v>9</v>
      </c>
      <c r="M129" s="13">
        <v>9</v>
      </c>
      <c r="N129" s="13">
        <v>0</v>
      </c>
      <c r="O129" s="13">
        <v>0.22</v>
      </c>
      <c r="P129" s="13" t="s">
        <v>124</v>
      </c>
      <c r="Q129" s="13" t="s">
        <v>800</v>
      </c>
      <c r="R129" s="13">
        <v>2017</v>
      </c>
      <c r="S129" s="13" t="s">
        <v>1535</v>
      </c>
      <c r="T129" s="13" t="s">
        <v>33</v>
      </c>
      <c r="U129" s="1">
        <v>42989</v>
      </c>
      <c r="V129" s="13" t="s">
        <v>33</v>
      </c>
      <c r="W129" s="1">
        <f t="shared" si="17"/>
        <v>42995</v>
      </c>
      <c r="X129" s="1">
        <f t="shared" si="18"/>
        <v>43004</v>
      </c>
      <c r="Y129" s="40" t="s">
        <v>73</v>
      </c>
      <c r="Z129" s="13" t="s">
        <v>359</v>
      </c>
      <c r="AA129" s="13" t="s">
        <v>786</v>
      </c>
      <c r="AB129" s="13" t="s">
        <v>787</v>
      </c>
      <c r="AC129" s="13" t="s">
        <v>776</v>
      </c>
      <c r="AD129" s="13"/>
      <c r="AE129" s="13"/>
      <c r="AF129" s="13"/>
      <c r="AG129" s="13"/>
      <c r="AH129" s="13"/>
      <c r="AI129" s="13"/>
      <c r="AJ129" s="13"/>
      <c r="AK129" s="13"/>
      <c r="AL129" s="40" t="s">
        <v>798</v>
      </c>
      <c r="AM129" s="1">
        <v>43021</v>
      </c>
      <c r="AN129" s="13" t="s">
        <v>37</v>
      </c>
      <c r="AO129" s="13" t="s">
        <v>73</v>
      </c>
      <c r="AP129" s="40" t="s">
        <v>73</v>
      </c>
      <c r="AQ129" s="8">
        <v>2017</v>
      </c>
      <c r="AR129" s="13">
        <v>1</v>
      </c>
      <c r="AS129" s="1">
        <f t="shared" si="6"/>
        <v>44086</v>
      </c>
      <c r="AT129" s="1">
        <f>AM129+DATE(0,5,0)</f>
        <v>43142</v>
      </c>
      <c r="AU129" s="6">
        <f>AT129-AV129</f>
        <v>117</v>
      </c>
      <c r="AV129" s="1">
        <v>43025</v>
      </c>
      <c r="AW129" s="13" t="s">
        <v>897</v>
      </c>
      <c r="AX129" s="13" t="s">
        <v>50</v>
      </c>
      <c r="AY129" s="13" t="s">
        <v>82</v>
      </c>
      <c r="AZ129" s="1" t="s">
        <v>532</v>
      </c>
      <c r="BA129" s="13"/>
      <c r="BB129" s="13" t="s">
        <v>33</v>
      </c>
      <c r="BC129" s="13"/>
      <c r="BD129" s="13"/>
      <c r="BE129" s="13"/>
      <c r="BF129" s="13"/>
      <c r="BG129" s="13"/>
      <c r="BH129" s="65">
        <v>550</v>
      </c>
      <c r="BI129" s="65"/>
      <c r="BJ129" s="65">
        <v>550</v>
      </c>
      <c r="BK129" s="40" t="s">
        <v>896</v>
      </c>
      <c r="BL129" s="13"/>
      <c r="BM129" s="13"/>
      <c r="BN129" s="13"/>
      <c r="BO129" s="13"/>
      <c r="BP129" s="13"/>
      <c r="BQ129" s="13"/>
      <c r="BR129" s="13"/>
      <c r="BS129" s="13"/>
      <c r="BT129" s="13" t="s">
        <v>899</v>
      </c>
      <c r="BU129" s="13" t="s">
        <v>900</v>
      </c>
      <c r="BV129" s="1">
        <v>43025</v>
      </c>
      <c r="BW129" s="13" t="s">
        <v>902</v>
      </c>
      <c r="BX129" s="1">
        <v>43025</v>
      </c>
      <c r="BY129" s="1">
        <v>43025</v>
      </c>
      <c r="BZ129" s="1">
        <v>43028</v>
      </c>
      <c r="CA129" s="13"/>
      <c r="CB129" s="13"/>
      <c r="CC129" s="13"/>
      <c r="CD129" s="13"/>
      <c r="CE129" s="13"/>
      <c r="CF129" s="13"/>
    </row>
    <row r="130" spans="1:84" ht="61.15" customHeight="1" x14ac:dyDescent="0.25">
      <c r="A130" s="13">
        <v>128</v>
      </c>
      <c r="B130" s="3" t="s">
        <v>59</v>
      </c>
      <c r="C130" s="3" t="s">
        <v>112</v>
      </c>
      <c r="D130" s="3" t="s">
        <v>810</v>
      </c>
      <c r="E130" s="3" t="s">
        <v>1062</v>
      </c>
      <c r="F130" s="3" t="s">
        <v>811</v>
      </c>
      <c r="G130" s="3" t="s">
        <v>812</v>
      </c>
      <c r="H130" s="3" t="s">
        <v>813</v>
      </c>
      <c r="I130" s="3" t="s">
        <v>596</v>
      </c>
      <c r="J130" s="3" t="s">
        <v>36</v>
      </c>
      <c r="K130" s="2" t="s">
        <v>35</v>
      </c>
      <c r="L130" s="3">
        <v>7</v>
      </c>
      <c r="M130" s="3">
        <v>7</v>
      </c>
      <c r="N130" s="3">
        <v>0</v>
      </c>
      <c r="O130" s="3">
        <v>0.22</v>
      </c>
      <c r="P130" s="3" t="s">
        <v>113</v>
      </c>
      <c r="Q130" s="3" t="s">
        <v>814</v>
      </c>
      <c r="R130" s="3">
        <v>2017</v>
      </c>
      <c r="S130" s="3"/>
      <c r="T130" s="3" t="s">
        <v>33</v>
      </c>
      <c r="U130" s="11">
        <v>42951</v>
      </c>
      <c r="V130" s="3" t="s">
        <v>33</v>
      </c>
      <c r="W130" s="11">
        <f>U130+6</f>
        <v>42957</v>
      </c>
      <c r="X130" s="11">
        <f>U130+15</f>
        <v>42966</v>
      </c>
      <c r="Y130" s="39" t="s">
        <v>73</v>
      </c>
      <c r="Z130" s="3" t="s">
        <v>359</v>
      </c>
      <c r="AA130" s="3" t="s">
        <v>818</v>
      </c>
      <c r="AB130" s="3" t="s">
        <v>816</v>
      </c>
      <c r="AC130" s="11" t="s">
        <v>815</v>
      </c>
      <c r="AD130" s="3" t="s">
        <v>33</v>
      </c>
      <c r="AE130" s="3"/>
      <c r="AF130" s="3"/>
      <c r="AG130" s="3"/>
      <c r="AH130" s="3"/>
      <c r="AI130" s="3"/>
      <c r="AJ130" s="3"/>
      <c r="AK130" s="3"/>
      <c r="AL130" s="39" t="s">
        <v>817</v>
      </c>
      <c r="AM130" s="11">
        <v>43035</v>
      </c>
      <c r="AN130" s="3" t="s">
        <v>37</v>
      </c>
      <c r="AO130" s="3" t="s">
        <v>73</v>
      </c>
      <c r="AP130" s="3" t="s">
        <v>74</v>
      </c>
      <c r="AQ130" s="88">
        <v>2017</v>
      </c>
      <c r="AR130" s="3">
        <v>4</v>
      </c>
      <c r="AS130" s="2">
        <f t="shared" si="6"/>
        <v>44100</v>
      </c>
      <c r="AT130" s="87">
        <f>AM130+DATE(0,5,0)</f>
        <v>43156</v>
      </c>
      <c r="AU130" s="10">
        <f t="shared" ca="1" si="7"/>
        <v>-220</v>
      </c>
      <c r="AV130" s="11"/>
      <c r="AW130" s="3" t="s">
        <v>819</v>
      </c>
      <c r="AX130" s="3" t="s">
        <v>50</v>
      </c>
      <c r="AY130" s="3" t="s">
        <v>82</v>
      </c>
      <c r="AZ130" s="2" t="s">
        <v>532</v>
      </c>
      <c r="BA130" s="3"/>
      <c r="BB130" s="3" t="s">
        <v>33</v>
      </c>
      <c r="BC130" s="3"/>
      <c r="BD130" s="3"/>
      <c r="BE130" s="3"/>
      <c r="BF130" s="3"/>
      <c r="BG130" s="3"/>
      <c r="BH130" s="68">
        <v>550</v>
      </c>
      <c r="BI130" s="68"/>
      <c r="BJ130" s="68">
        <v>550</v>
      </c>
      <c r="BK130" s="74">
        <v>43028</v>
      </c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</row>
    <row r="131" spans="1:84" s="28" customFormat="1" ht="60" x14ac:dyDescent="0.25">
      <c r="A131" s="13">
        <v>129</v>
      </c>
      <c r="B131" s="13" t="s">
        <v>59</v>
      </c>
      <c r="C131" s="13" t="s">
        <v>602</v>
      </c>
      <c r="D131" s="13" t="s">
        <v>821</v>
      </c>
      <c r="E131" s="13" t="s">
        <v>1062</v>
      </c>
      <c r="F131" s="13" t="s">
        <v>822</v>
      </c>
      <c r="G131" s="13" t="s">
        <v>823</v>
      </c>
      <c r="H131" s="13" t="s">
        <v>824</v>
      </c>
      <c r="I131" s="13" t="s">
        <v>596</v>
      </c>
      <c r="J131" s="13" t="s">
        <v>407</v>
      </c>
      <c r="K131" s="1" t="s">
        <v>35</v>
      </c>
      <c r="L131" s="13">
        <v>15</v>
      </c>
      <c r="M131" s="13">
        <v>10</v>
      </c>
      <c r="N131" s="13">
        <v>5</v>
      </c>
      <c r="O131" s="13">
        <v>0.4</v>
      </c>
      <c r="P131" s="13" t="s">
        <v>680</v>
      </c>
      <c r="Q131" s="13" t="s">
        <v>828</v>
      </c>
      <c r="R131" s="13">
        <v>2017</v>
      </c>
      <c r="S131" s="13" t="s">
        <v>33</v>
      </c>
      <c r="T131" s="13" t="s">
        <v>33</v>
      </c>
      <c r="U131" s="1">
        <v>42998</v>
      </c>
      <c r="V131" s="13" t="s">
        <v>33</v>
      </c>
      <c r="W131" s="1">
        <f>U131+6</f>
        <v>43004</v>
      </c>
      <c r="X131" s="1">
        <f>U131+15</f>
        <v>43013</v>
      </c>
      <c r="Y131" s="40" t="s">
        <v>73</v>
      </c>
      <c r="Z131" s="13" t="s">
        <v>359</v>
      </c>
      <c r="AA131" s="13" t="s">
        <v>839</v>
      </c>
      <c r="AB131" s="13" t="s">
        <v>827</v>
      </c>
      <c r="AC131" s="13" t="s">
        <v>33</v>
      </c>
      <c r="AD131" s="13" t="s">
        <v>33</v>
      </c>
      <c r="AE131" s="13"/>
      <c r="AF131" s="13"/>
      <c r="AG131" s="13"/>
      <c r="AH131" s="13"/>
      <c r="AI131" s="13"/>
      <c r="AJ131" s="13"/>
      <c r="AK131" s="13"/>
      <c r="AL131" s="40" t="s">
        <v>825</v>
      </c>
      <c r="AM131" s="1">
        <v>43004</v>
      </c>
      <c r="AN131" s="13" t="s">
        <v>37</v>
      </c>
      <c r="AO131" s="13" t="s">
        <v>73</v>
      </c>
      <c r="AP131" s="40" t="s">
        <v>73</v>
      </c>
      <c r="AQ131" s="8"/>
      <c r="AR131" s="13">
        <v>1</v>
      </c>
      <c r="AS131" s="1">
        <f t="shared" si="6"/>
        <v>44069</v>
      </c>
      <c r="AT131" s="1">
        <f>AM131+DATE(0,5,0)</f>
        <v>43125</v>
      </c>
      <c r="AU131" s="6">
        <f>AT131-AV131</f>
        <v>108</v>
      </c>
      <c r="AV131" s="1">
        <v>43017</v>
      </c>
      <c r="AW131" s="13" t="s">
        <v>826</v>
      </c>
      <c r="AX131" s="13" t="s">
        <v>50</v>
      </c>
      <c r="AY131" s="13" t="s">
        <v>82</v>
      </c>
      <c r="AZ131" s="1" t="s">
        <v>532</v>
      </c>
      <c r="BA131" s="13"/>
      <c r="BB131" s="13" t="s">
        <v>33</v>
      </c>
      <c r="BC131" s="13"/>
      <c r="BD131" s="13"/>
      <c r="BE131" s="13"/>
      <c r="BF131" s="13"/>
      <c r="BG131" s="13"/>
      <c r="BH131" s="65">
        <v>550</v>
      </c>
      <c r="BI131" s="65"/>
      <c r="BJ131" s="65">
        <v>550</v>
      </c>
      <c r="BK131" s="40" t="s">
        <v>845</v>
      </c>
      <c r="BL131" s="13"/>
      <c r="BM131" s="13"/>
      <c r="BN131" s="13"/>
      <c r="BO131" s="13"/>
      <c r="BP131" s="13"/>
      <c r="BQ131" s="13"/>
      <c r="BR131" s="13"/>
      <c r="BS131" s="13"/>
      <c r="BT131" s="40" t="s">
        <v>846</v>
      </c>
      <c r="BU131" s="63" t="s">
        <v>852</v>
      </c>
      <c r="BV131" s="1">
        <v>43017</v>
      </c>
      <c r="BW131" s="13" t="s">
        <v>903</v>
      </c>
      <c r="BX131" s="1">
        <v>43017</v>
      </c>
      <c r="BY131" s="1">
        <v>43017</v>
      </c>
      <c r="BZ131" s="1">
        <v>43028</v>
      </c>
      <c r="CA131" s="13"/>
      <c r="CB131" s="13"/>
      <c r="CC131" s="13"/>
      <c r="CD131" s="13"/>
      <c r="CE131" s="13"/>
      <c r="CF131" s="13"/>
    </row>
    <row r="132" spans="1:84" s="78" customFormat="1" ht="55.15" customHeight="1" x14ac:dyDescent="0.25">
      <c r="A132" s="21">
        <v>130</v>
      </c>
      <c r="B132" s="76" t="s">
        <v>59</v>
      </c>
      <c r="C132" s="76" t="s">
        <v>61</v>
      </c>
      <c r="D132" s="76" t="s">
        <v>863</v>
      </c>
      <c r="E132" s="76" t="s">
        <v>1062</v>
      </c>
      <c r="F132" s="76" t="s">
        <v>864</v>
      </c>
      <c r="G132" s="76" t="s">
        <v>865</v>
      </c>
      <c r="H132" s="76" t="s">
        <v>866</v>
      </c>
      <c r="I132" s="76" t="s">
        <v>596</v>
      </c>
      <c r="J132" s="76" t="s">
        <v>36</v>
      </c>
      <c r="K132" s="76" t="s">
        <v>35</v>
      </c>
      <c r="L132" s="76">
        <v>15</v>
      </c>
      <c r="M132" s="76">
        <v>15</v>
      </c>
      <c r="N132" s="76">
        <v>0</v>
      </c>
      <c r="O132" s="76">
        <v>0.4</v>
      </c>
      <c r="P132" s="76" t="s">
        <v>68</v>
      </c>
      <c r="Q132" s="76" t="s">
        <v>867</v>
      </c>
      <c r="R132" s="76">
        <v>2017</v>
      </c>
      <c r="S132" s="76"/>
      <c r="T132" s="76" t="s">
        <v>33</v>
      </c>
      <c r="U132" s="2">
        <v>43012</v>
      </c>
      <c r="V132" s="76" t="s">
        <v>33</v>
      </c>
      <c r="W132" s="2">
        <f t="shared" ref="W132" si="19">U132+6</f>
        <v>43018</v>
      </c>
      <c r="X132" s="2">
        <f t="shared" ref="X132:X133" si="20">U132+15</f>
        <v>43027</v>
      </c>
      <c r="Y132" s="77" t="s">
        <v>73</v>
      </c>
      <c r="Z132" s="76" t="s">
        <v>360</v>
      </c>
      <c r="AA132" s="76" t="s">
        <v>868</v>
      </c>
      <c r="AB132" s="76" t="s">
        <v>869</v>
      </c>
      <c r="AC132" s="76" t="s">
        <v>33</v>
      </c>
      <c r="AD132" s="76" t="s">
        <v>33</v>
      </c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 t="s">
        <v>74</v>
      </c>
      <c r="AP132" s="76" t="s">
        <v>74</v>
      </c>
      <c r="AQ132" s="9"/>
      <c r="AR132" s="76"/>
      <c r="AS132" s="2"/>
      <c r="AT132" s="2"/>
      <c r="AU132" s="10"/>
      <c r="AV132" s="2"/>
      <c r="AW132" s="76"/>
      <c r="AX132" s="76"/>
      <c r="AY132" s="76"/>
      <c r="AZ132" s="76"/>
      <c r="BA132" s="76"/>
      <c r="BB132" s="76" t="s">
        <v>33</v>
      </c>
      <c r="BC132" s="76"/>
      <c r="BD132" s="76"/>
      <c r="BE132" s="76"/>
      <c r="BF132" s="76"/>
      <c r="BG132" s="76"/>
      <c r="BH132" s="66"/>
      <c r="BI132" s="66"/>
      <c r="BJ132" s="6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</row>
    <row r="133" spans="1:84" s="28" customFormat="1" ht="72" x14ac:dyDescent="0.25">
      <c r="A133" s="13">
        <v>131</v>
      </c>
      <c r="B133" s="13" t="s">
        <v>377</v>
      </c>
      <c r="C133" s="13" t="s">
        <v>378</v>
      </c>
      <c r="D133" s="13" t="s">
        <v>414</v>
      </c>
      <c r="E133" s="13" t="s">
        <v>1060</v>
      </c>
      <c r="F133" s="13" t="s">
        <v>608</v>
      </c>
      <c r="G133" s="13" t="s">
        <v>870</v>
      </c>
      <c r="H133" s="13" t="s">
        <v>871</v>
      </c>
      <c r="I133" s="13" t="s">
        <v>596</v>
      </c>
      <c r="J133" s="13" t="s">
        <v>36</v>
      </c>
      <c r="K133" s="1" t="s">
        <v>35</v>
      </c>
      <c r="L133" s="13">
        <v>9</v>
      </c>
      <c r="M133" s="13">
        <v>9</v>
      </c>
      <c r="N133" s="13">
        <v>0</v>
      </c>
      <c r="O133" s="13">
        <v>0.4</v>
      </c>
      <c r="P133" s="13" t="s">
        <v>381</v>
      </c>
      <c r="Q133" s="13" t="s">
        <v>881</v>
      </c>
      <c r="R133" s="13">
        <v>2017</v>
      </c>
      <c r="S133" s="13" t="s">
        <v>1536</v>
      </c>
      <c r="T133" s="13" t="s">
        <v>33</v>
      </c>
      <c r="U133" s="1">
        <v>43011</v>
      </c>
      <c r="V133" s="13" t="s">
        <v>33</v>
      </c>
      <c r="W133" s="1">
        <f>U133+6</f>
        <v>43017</v>
      </c>
      <c r="X133" s="1">
        <f t="shared" si="20"/>
        <v>43026</v>
      </c>
      <c r="Y133" s="40" t="s">
        <v>73</v>
      </c>
      <c r="Z133" s="13" t="s">
        <v>359</v>
      </c>
      <c r="AA133" s="13" t="s">
        <v>885</v>
      </c>
      <c r="AB133" s="13" t="s">
        <v>884</v>
      </c>
      <c r="AC133" s="13" t="s">
        <v>872</v>
      </c>
      <c r="AD133" s="13" t="s">
        <v>33</v>
      </c>
      <c r="AE133" s="13"/>
      <c r="AF133" s="13"/>
      <c r="AG133" s="13"/>
      <c r="AH133" s="13"/>
      <c r="AI133" s="13"/>
      <c r="AJ133" s="13"/>
      <c r="AK133" s="13"/>
      <c r="AL133" s="40" t="s">
        <v>883</v>
      </c>
      <c r="AM133" s="1">
        <v>43019</v>
      </c>
      <c r="AN133" s="13" t="s">
        <v>373</v>
      </c>
      <c r="AO133" s="13" t="s">
        <v>73</v>
      </c>
      <c r="AP133" s="40" t="s">
        <v>73</v>
      </c>
      <c r="AQ133" s="8">
        <v>2018</v>
      </c>
      <c r="AR133" s="13">
        <v>1</v>
      </c>
      <c r="AS133" s="1">
        <f t="shared" si="6"/>
        <v>44084</v>
      </c>
      <c r="AT133" s="1">
        <f>AM133+DATE(1,1,0)</f>
        <v>43385</v>
      </c>
      <c r="AU133" s="6">
        <f>AT133-AV133</f>
        <v>308</v>
      </c>
      <c r="AV133" s="1">
        <v>43077</v>
      </c>
      <c r="AW133" s="13" t="s">
        <v>1577</v>
      </c>
      <c r="AX133" s="13" t="s">
        <v>50</v>
      </c>
      <c r="AY133" s="13" t="s">
        <v>82</v>
      </c>
      <c r="AZ133" s="1" t="s">
        <v>532</v>
      </c>
      <c r="BA133" s="13"/>
      <c r="BB133" s="13" t="s">
        <v>33</v>
      </c>
      <c r="BC133" s="13"/>
      <c r="BD133" s="13"/>
      <c r="BE133" s="13"/>
      <c r="BF133" s="13"/>
      <c r="BG133" s="13"/>
      <c r="BH133" s="65">
        <v>550</v>
      </c>
      <c r="BI133" s="65"/>
      <c r="BJ133" s="65"/>
      <c r="BK133" s="13"/>
      <c r="BL133" s="13"/>
      <c r="BM133" s="13"/>
      <c r="BN133" s="13"/>
      <c r="BO133" s="13"/>
      <c r="BP133" s="13"/>
      <c r="BQ133" s="13"/>
      <c r="BR133" s="13"/>
      <c r="BS133" s="13"/>
      <c r="BT133" s="40" t="s">
        <v>958</v>
      </c>
      <c r="BU133" s="13" t="s">
        <v>959</v>
      </c>
      <c r="BV133" s="1">
        <v>43077</v>
      </c>
      <c r="BW133" s="13" t="s">
        <v>983</v>
      </c>
      <c r="BX133" s="1">
        <v>43077</v>
      </c>
      <c r="BY133" s="1">
        <v>43077</v>
      </c>
      <c r="BZ133" s="1">
        <v>43077</v>
      </c>
      <c r="CA133" s="13"/>
      <c r="CB133" s="13"/>
      <c r="CC133" s="13"/>
      <c r="CD133" s="13"/>
      <c r="CE133" s="13"/>
      <c r="CF133" s="13"/>
    </row>
    <row r="134" spans="1:84" s="28" customFormat="1" ht="48" x14ac:dyDescent="0.25">
      <c r="A134" s="13">
        <v>132</v>
      </c>
      <c r="B134" s="13" t="s">
        <v>59</v>
      </c>
      <c r="C134" s="13" t="s">
        <v>61</v>
      </c>
      <c r="D134" s="13" t="s">
        <v>1227</v>
      </c>
      <c r="E134" s="13" t="s">
        <v>1062</v>
      </c>
      <c r="F134" s="13" t="s">
        <v>906</v>
      </c>
      <c r="G134" s="13" t="s">
        <v>907</v>
      </c>
      <c r="H134" s="13" t="s">
        <v>1235</v>
      </c>
      <c r="I134" s="13" t="s">
        <v>596</v>
      </c>
      <c r="J134" s="13" t="s">
        <v>36</v>
      </c>
      <c r="K134" s="1" t="s">
        <v>35</v>
      </c>
      <c r="L134" s="13">
        <v>8</v>
      </c>
      <c r="M134" s="13">
        <v>8</v>
      </c>
      <c r="N134" s="13">
        <v>0</v>
      </c>
      <c r="O134" s="13">
        <v>0.22</v>
      </c>
      <c r="P134" s="13" t="s">
        <v>68</v>
      </c>
      <c r="Q134" s="13" t="s">
        <v>911</v>
      </c>
      <c r="R134" s="13">
        <v>2017</v>
      </c>
      <c r="S134" s="13" t="s">
        <v>1236</v>
      </c>
      <c r="T134" s="13" t="s">
        <v>33</v>
      </c>
      <c r="U134" s="1">
        <v>43026</v>
      </c>
      <c r="V134" s="13" t="s">
        <v>33</v>
      </c>
      <c r="W134" s="1">
        <f>U134+6</f>
        <v>43032</v>
      </c>
      <c r="X134" s="1">
        <f>U134+15</f>
        <v>43041</v>
      </c>
      <c r="Y134" s="40" t="s">
        <v>73</v>
      </c>
      <c r="Z134" s="13" t="s">
        <v>359</v>
      </c>
      <c r="AA134" s="13" t="s">
        <v>909</v>
      </c>
      <c r="AB134" s="13" t="s">
        <v>912</v>
      </c>
      <c r="AC134" s="13" t="s">
        <v>908</v>
      </c>
      <c r="AD134" s="13" t="s">
        <v>33</v>
      </c>
      <c r="AE134" s="13"/>
      <c r="AF134" s="13"/>
      <c r="AG134" s="13"/>
      <c r="AH134" s="13"/>
      <c r="AI134" s="13"/>
      <c r="AJ134" s="13"/>
      <c r="AK134" s="13"/>
      <c r="AL134" s="40" t="s">
        <v>910</v>
      </c>
      <c r="AM134" s="1">
        <v>43028</v>
      </c>
      <c r="AN134" s="13" t="s">
        <v>37</v>
      </c>
      <c r="AO134" s="13" t="s">
        <v>73</v>
      </c>
      <c r="AP134" s="40" t="s">
        <v>73</v>
      </c>
      <c r="AQ134" s="8">
        <v>2017</v>
      </c>
      <c r="AR134" s="13">
        <v>1</v>
      </c>
      <c r="AS134" s="1">
        <f t="shared" si="6"/>
        <v>44093</v>
      </c>
      <c r="AT134" s="1">
        <f>AM134+DATE(0,5,0)</f>
        <v>43149</v>
      </c>
      <c r="AU134" s="6">
        <f>AT134-AV134</f>
        <v>-106</v>
      </c>
      <c r="AV134" s="1">
        <v>43255</v>
      </c>
      <c r="AW134" s="13" t="s">
        <v>1237</v>
      </c>
      <c r="AX134" s="13" t="s">
        <v>50</v>
      </c>
      <c r="AY134" s="13" t="s">
        <v>82</v>
      </c>
      <c r="AZ134" s="1" t="s">
        <v>532</v>
      </c>
      <c r="BA134" s="13"/>
      <c r="BB134" s="13" t="s">
        <v>33</v>
      </c>
      <c r="BC134" s="13"/>
      <c r="BD134" s="13"/>
      <c r="BE134" s="13"/>
      <c r="BF134" s="13"/>
      <c r="BG134" s="13"/>
      <c r="BH134" s="65">
        <v>550</v>
      </c>
      <c r="BI134" s="65"/>
      <c r="BJ134" s="65">
        <v>550</v>
      </c>
      <c r="BK134" s="13" t="s">
        <v>1254</v>
      </c>
      <c r="BL134" s="13"/>
      <c r="BM134" s="13"/>
      <c r="BN134" s="13"/>
      <c r="BO134" s="13"/>
      <c r="BP134" s="13"/>
      <c r="BQ134" s="13"/>
      <c r="BR134" s="13"/>
      <c r="BS134" s="13"/>
      <c r="BT134" s="40" t="s">
        <v>1229</v>
      </c>
      <c r="BU134" s="40" t="s">
        <v>1234</v>
      </c>
      <c r="BV134" s="1">
        <v>43255</v>
      </c>
      <c r="BW134" s="13" t="s">
        <v>33</v>
      </c>
      <c r="BX134" s="1">
        <v>43255</v>
      </c>
      <c r="BY134" s="1">
        <v>43255</v>
      </c>
      <c r="BZ134" s="1">
        <v>43272</v>
      </c>
      <c r="CA134" s="13"/>
      <c r="CB134" s="13"/>
      <c r="CC134" s="13"/>
      <c r="CD134" s="13"/>
      <c r="CE134" s="13"/>
      <c r="CF134" s="13"/>
    </row>
    <row r="135" spans="1:84" s="28" customFormat="1" ht="60" x14ac:dyDescent="0.25">
      <c r="A135" s="13">
        <v>133</v>
      </c>
      <c r="B135" s="13" t="s">
        <v>60</v>
      </c>
      <c r="C135" s="13" t="s">
        <v>63</v>
      </c>
      <c r="D135" s="13" t="s">
        <v>922</v>
      </c>
      <c r="E135" s="13" t="s">
        <v>1062</v>
      </c>
      <c r="F135" s="13" t="s">
        <v>772</v>
      </c>
      <c r="G135" s="13" t="s">
        <v>923</v>
      </c>
      <c r="H135" s="13" t="s">
        <v>929</v>
      </c>
      <c r="I135" s="13" t="s">
        <v>596</v>
      </c>
      <c r="J135" s="13" t="s">
        <v>36</v>
      </c>
      <c r="K135" s="1" t="s">
        <v>35</v>
      </c>
      <c r="L135" s="13">
        <v>7</v>
      </c>
      <c r="M135" s="13">
        <v>7</v>
      </c>
      <c r="N135" s="13">
        <v>0</v>
      </c>
      <c r="O135" s="13">
        <v>0.4</v>
      </c>
      <c r="P135" s="13" t="s">
        <v>66</v>
      </c>
      <c r="Q135" s="13" t="s">
        <v>925</v>
      </c>
      <c r="R135" s="13">
        <v>2018</v>
      </c>
      <c r="S135" s="13" t="s">
        <v>1207</v>
      </c>
      <c r="T135" s="13" t="s">
        <v>33</v>
      </c>
      <c r="U135" s="1">
        <v>43033</v>
      </c>
      <c r="V135" s="13"/>
      <c r="W135" s="1">
        <f>U135+6</f>
        <v>43039</v>
      </c>
      <c r="X135" s="1">
        <f>U135+15</f>
        <v>43048</v>
      </c>
      <c r="Y135" s="40" t="s">
        <v>73</v>
      </c>
      <c r="Z135" s="13" t="s">
        <v>359</v>
      </c>
      <c r="AA135" s="13"/>
      <c r="AB135" s="13" t="s">
        <v>924</v>
      </c>
      <c r="AC135" s="13" t="s">
        <v>33</v>
      </c>
      <c r="AD135" s="13" t="s">
        <v>33</v>
      </c>
      <c r="AE135" s="13"/>
      <c r="AF135" s="13"/>
      <c r="AG135" s="13"/>
      <c r="AH135" s="13"/>
      <c r="AI135" s="13"/>
      <c r="AJ135" s="13"/>
      <c r="AK135" s="13"/>
      <c r="AL135" s="40" t="s">
        <v>926</v>
      </c>
      <c r="AM135" s="1">
        <v>43034</v>
      </c>
      <c r="AN135" s="13" t="s">
        <v>37</v>
      </c>
      <c r="AO135" s="13" t="s">
        <v>73</v>
      </c>
      <c r="AP135" s="40" t="s">
        <v>73</v>
      </c>
      <c r="AQ135" s="8">
        <v>2018</v>
      </c>
      <c r="AR135" s="13">
        <v>1</v>
      </c>
      <c r="AS135" s="1">
        <f t="shared" ref="AS135:AS152" si="21">AM135+DATE(3,0,0)</f>
        <v>44099</v>
      </c>
      <c r="AT135" s="1">
        <f>AM135+DATE(0,5,0)</f>
        <v>43155</v>
      </c>
      <c r="AU135" s="6">
        <f>AT135-AV135</f>
        <v>-68</v>
      </c>
      <c r="AV135" s="1">
        <v>43223</v>
      </c>
      <c r="AW135" s="13" t="s">
        <v>1208</v>
      </c>
      <c r="AX135" s="13" t="s">
        <v>50</v>
      </c>
      <c r="AY135" s="13" t="s">
        <v>82</v>
      </c>
      <c r="AZ135" s="1" t="s">
        <v>532</v>
      </c>
      <c r="BA135" s="13"/>
      <c r="BB135" s="13" t="s">
        <v>33</v>
      </c>
      <c r="BC135" s="13"/>
      <c r="BD135" s="13"/>
      <c r="BE135" s="13"/>
      <c r="BF135" s="13"/>
      <c r="BG135" s="13"/>
      <c r="BH135" s="65">
        <v>550</v>
      </c>
      <c r="BI135" s="65"/>
      <c r="BJ135" s="65">
        <v>550</v>
      </c>
      <c r="BK135" s="37">
        <v>43034</v>
      </c>
      <c r="BL135" s="13"/>
      <c r="BM135" s="13"/>
      <c r="BN135" s="13"/>
      <c r="BO135" s="13"/>
      <c r="BP135" s="13"/>
      <c r="BQ135" s="13"/>
      <c r="BR135" s="13"/>
      <c r="BS135" s="13"/>
      <c r="BT135" s="40" t="s">
        <v>1200</v>
      </c>
      <c r="BU135" s="13" t="s">
        <v>1201</v>
      </c>
      <c r="BV135" s="1">
        <v>43223</v>
      </c>
      <c r="BW135" s="13" t="s">
        <v>33</v>
      </c>
      <c r="BX135" s="1">
        <v>43223</v>
      </c>
      <c r="BY135" s="1">
        <v>43223</v>
      </c>
      <c r="BZ135" s="1">
        <v>43272</v>
      </c>
      <c r="CA135" s="13"/>
      <c r="CB135" s="13"/>
      <c r="CC135" s="13"/>
      <c r="CD135" s="13"/>
      <c r="CE135" s="13"/>
      <c r="CF135" s="13"/>
    </row>
    <row r="136" spans="1:84" s="28" customFormat="1" ht="81" customHeight="1" x14ac:dyDescent="0.25">
      <c r="A136" s="13">
        <v>134</v>
      </c>
      <c r="B136" s="13" t="s">
        <v>60</v>
      </c>
      <c r="C136" s="13" t="s">
        <v>63</v>
      </c>
      <c r="D136" s="13" t="s">
        <v>930</v>
      </c>
      <c r="E136" s="13" t="s">
        <v>1060</v>
      </c>
      <c r="F136" s="13" t="s">
        <v>931</v>
      </c>
      <c r="G136" s="13" t="s">
        <v>946</v>
      </c>
      <c r="H136" s="13" t="s">
        <v>933</v>
      </c>
      <c r="I136" s="13" t="s">
        <v>596</v>
      </c>
      <c r="J136" s="13" t="s">
        <v>36</v>
      </c>
      <c r="K136" s="1" t="s">
        <v>35</v>
      </c>
      <c r="L136" s="13">
        <v>5</v>
      </c>
      <c r="M136" s="13">
        <v>5</v>
      </c>
      <c r="N136" s="13">
        <v>0</v>
      </c>
      <c r="O136" s="13">
        <v>0.22</v>
      </c>
      <c r="P136" s="13" t="s">
        <v>66</v>
      </c>
      <c r="Q136" s="13" t="s">
        <v>937</v>
      </c>
      <c r="R136" s="13">
        <v>2017</v>
      </c>
      <c r="S136" s="13" t="s">
        <v>1537</v>
      </c>
      <c r="T136" s="13" t="s">
        <v>33</v>
      </c>
      <c r="U136" s="1">
        <v>43034</v>
      </c>
      <c r="V136" s="13"/>
      <c r="W136" s="1">
        <f>U136+6</f>
        <v>43040</v>
      </c>
      <c r="X136" s="1">
        <f>U136+15</f>
        <v>43049</v>
      </c>
      <c r="Y136" s="40" t="s">
        <v>73</v>
      </c>
      <c r="Z136" s="13" t="s">
        <v>359</v>
      </c>
      <c r="AA136" s="13" t="s">
        <v>938</v>
      </c>
      <c r="AB136" s="13" t="s">
        <v>935</v>
      </c>
      <c r="AC136" s="13" t="s">
        <v>934</v>
      </c>
      <c r="AD136" s="13" t="s">
        <v>33</v>
      </c>
      <c r="AE136" s="13"/>
      <c r="AF136" s="13"/>
      <c r="AG136" s="13"/>
      <c r="AH136" s="13"/>
      <c r="AI136" s="13"/>
      <c r="AJ136" s="13"/>
      <c r="AK136" s="13"/>
      <c r="AL136" s="40" t="s">
        <v>932</v>
      </c>
      <c r="AM136" s="1">
        <v>43039</v>
      </c>
      <c r="AN136" s="13" t="s">
        <v>37</v>
      </c>
      <c r="AO136" s="13" t="s">
        <v>73</v>
      </c>
      <c r="AP136" s="40" t="s">
        <v>73</v>
      </c>
      <c r="AQ136" s="8">
        <v>2017</v>
      </c>
      <c r="AR136" s="13">
        <v>1</v>
      </c>
      <c r="AS136" s="1">
        <f t="shared" si="21"/>
        <v>44104</v>
      </c>
      <c r="AT136" s="1">
        <f>AM136+DATE(0,5,0)</f>
        <v>43160</v>
      </c>
      <c r="AU136" s="6">
        <f>AT136-AV136</f>
        <v>114</v>
      </c>
      <c r="AV136" s="1">
        <v>43046</v>
      </c>
      <c r="AW136" s="13" t="s">
        <v>960</v>
      </c>
      <c r="AX136" s="13" t="s">
        <v>50</v>
      </c>
      <c r="AY136" s="13" t="s">
        <v>82</v>
      </c>
      <c r="AZ136" s="1" t="s">
        <v>532</v>
      </c>
      <c r="BA136" s="13"/>
      <c r="BB136" s="13" t="s">
        <v>33</v>
      </c>
      <c r="BC136" s="13"/>
      <c r="BD136" s="13"/>
      <c r="BE136" s="13"/>
      <c r="BF136" s="13"/>
      <c r="BG136" s="13"/>
      <c r="BH136" s="65">
        <v>550</v>
      </c>
      <c r="BI136" s="65"/>
      <c r="BJ136" s="65">
        <v>550</v>
      </c>
      <c r="BK136" s="13" t="s">
        <v>1049</v>
      </c>
      <c r="BL136" s="13"/>
      <c r="BM136" s="13"/>
      <c r="BN136" s="13"/>
      <c r="BO136" s="13"/>
      <c r="BP136" s="13"/>
      <c r="BQ136" s="13"/>
      <c r="BR136" s="13"/>
      <c r="BS136" s="13"/>
      <c r="BT136" s="40" t="s">
        <v>944</v>
      </c>
      <c r="BU136" s="13" t="s">
        <v>945</v>
      </c>
      <c r="BV136" s="1">
        <v>43046</v>
      </c>
      <c r="BW136" s="13" t="s">
        <v>951</v>
      </c>
      <c r="BX136" s="1">
        <v>43046</v>
      </c>
      <c r="BY136" s="1">
        <v>43046</v>
      </c>
      <c r="BZ136" s="1">
        <v>43046</v>
      </c>
      <c r="CA136" s="13"/>
      <c r="CB136" s="13"/>
      <c r="CC136" s="13"/>
      <c r="CD136" s="13"/>
      <c r="CE136" s="13"/>
      <c r="CF136" s="13"/>
    </row>
    <row r="137" spans="1:84" ht="60" x14ac:dyDescent="0.25">
      <c r="A137" s="21">
        <v>135</v>
      </c>
      <c r="B137" s="3" t="s">
        <v>377</v>
      </c>
      <c r="C137" s="3" t="s">
        <v>435</v>
      </c>
      <c r="D137" s="3" t="s">
        <v>947</v>
      </c>
      <c r="E137" s="3" t="s">
        <v>1060</v>
      </c>
      <c r="F137" s="3" t="s">
        <v>793</v>
      </c>
      <c r="G137" s="3" t="s">
        <v>948</v>
      </c>
      <c r="H137" s="3" t="s">
        <v>950</v>
      </c>
      <c r="I137" s="3" t="s">
        <v>596</v>
      </c>
      <c r="J137" s="3" t="s">
        <v>36</v>
      </c>
      <c r="K137" s="3" t="s">
        <v>35</v>
      </c>
      <c r="L137" s="3">
        <v>5</v>
      </c>
      <c r="M137" s="3">
        <v>5</v>
      </c>
      <c r="N137" s="3">
        <v>0</v>
      </c>
      <c r="O137" s="3">
        <v>0.22</v>
      </c>
      <c r="P137" s="3" t="s">
        <v>542</v>
      </c>
      <c r="Q137" s="3" t="s">
        <v>33</v>
      </c>
      <c r="R137" s="3">
        <v>2017</v>
      </c>
      <c r="S137" s="3"/>
      <c r="T137" s="3" t="s">
        <v>33</v>
      </c>
      <c r="U137" s="11">
        <v>43042</v>
      </c>
      <c r="V137" s="3" t="s">
        <v>33</v>
      </c>
      <c r="W137" s="11">
        <f t="shared" ref="W137:W138" si="22">U137+6</f>
        <v>43048</v>
      </c>
      <c r="X137" s="11">
        <f t="shared" ref="X137:X138" si="23">U137+15</f>
        <v>43057</v>
      </c>
      <c r="Y137" s="39" t="s">
        <v>73</v>
      </c>
      <c r="Z137" s="3" t="s">
        <v>360</v>
      </c>
      <c r="AA137" s="39" t="s">
        <v>957</v>
      </c>
      <c r="AB137" s="3" t="s">
        <v>33</v>
      </c>
      <c r="AC137" s="3" t="s">
        <v>33</v>
      </c>
      <c r="AD137" s="3" t="s">
        <v>33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 t="s">
        <v>74</v>
      </c>
      <c r="AP137" s="3" t="s">
        <v>74</v>
      </c>
      <c r="AQ137" s="88"/>
      <c r="AR137" s="3"/>
      <c r="AS137" s="2"/>
      <c r="AT137" s="2"/>
      <c r="AU137" s="10"/>
      <c r="AV137" s="11"/>
      <c r="AW137" s="3"/>
      <c r="AX137" s="3"/>
      <c r="AY137" s="3"/>
      <c r="AZ137" s="3"/>
      <c r="BA137" s="3"/>
      <c r="BB137" s="3" t="s">
        <v>33</v>
      </c>
      <c r="BC137" s="3"/>
      <c r="BD137" s="3"/>
      <c r="BE137" s="3"/>
      <c r="BF137" s="3"/>
      <c r="BG137" s="3"/>
      <c r="BH137" s="68"/>
      <c r="BI137" s="68"/>
      <c r="BJ137" s="68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60" x14ac:dyDescent="0.25">
      <c r="A138" s="21">
        <v>136</v>
      </c>
      <c r="B138" s="3" t="s">
        <v>377</v>
      </c>
      <c r="C138" s="3" t="s">
        <v>435</v>
      </c>
      <c r="D138" s="3" t="s">
        <v>947</v>
      </c>
      <c r="E138" s="3" t="s">
        <v>1060</v>
      </c>
      <c r="F138" s="3" t="s">
        <v>793</v>
      </c>
      <c r="G138" s="3" t="s">
        <v>949</v>
      </c>
      <c r="H138" s="3" t="s">
        <v>950</v>
      </c>
      <c r="I138" s="3" t="s">
        <v>596</v>
      </c>
      <c r="J138" s="3" t="s">
        <v>36</v>
      </c>
      <c r="K138" s="3" t="s">
        <v>35</v>
      </c>
      <c r="L138" s="3">
        <v>5</v>
      </c>
      <c r="M138" s="3">
        <v>5</v>
      </c>
      <c r="N138" s="3">
        <v>0</v>
      </c>
      <c r="O138" s="3">
        <v>0.22</v>
      </c>
      <c r="P138" s="3" t="s">
        <v>542</v>
      </c>
      <c r="Q138" s="3" t="s">
        <v>33</v>
      </c>
      <c r="R138" s="3">
        <v>2017</v>
      </c>
      <c r="S138" s="3"/>
      <c r="T138" s="3" t="s">
        <v>33</v>
      </c>
      <c r="U138" s="11">
        <v>43042</v>
      </c>
      <c r="V138" s="3" t="s">
        <v>33</v>
      </c>
      <c r="W138" s="11">
        <f t="shared" si="22"/>
        <v>43048</v>
      </c>
      <c r="X138" s="11">
        <f t="shared" si="23"/>
        <v>43057</v>
      </c>
      <c r="Y138" s="39" t="s">
        <v>73</v>
      </c>
      <c r="Z138" s="3" t="s">
        <v>360</v>
      </c>
      <c r="AA138" s="39" t="s">
        <v>957</v>
      </c>
      <c r="AB138" s="3" t="s">
        <v>33</v>
      </c>
      <c r="AC138" s="3" t="s">
        <v>33</v>
      </c>
      <c r="AD138" s="3" t="s">
        <v>33</v>
      </c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 t="s">
        <v>74</v>
      </c>
      <c r="AP138" s="3" t="s">
        <v>74</v>
      </c>
      <c r="AQ138" s="88"/>
      <c r="AR138" s="3"/>
      <c r="AS138" s="2"/>
      <c r="AT138" s="2"/>
      <c r="AU138" s="10"/>
      <c r="AV138" s="11"/>
      <c r="AW138" s="3"/>
      <c r="AX138" s="3"/>
      <c r="AY138" s="3"/>
      <c r="AZ138" s="3"/>
      <c r="BA138" s="3"/>
      <c r="BB138" s="3" t="s">
        <v>33</v>
      </c>
      <c r="BC138" s="3"/>
      <c r="BD138" s="3"/>
      <c r="BE138" s="3"/>
      <c r="BF138" s="3"/>
      <c r="BG138" s="3"/>
      <c r="BH138" s="68"/>
      <c r="BI138" s="68"/>
      <c r="BJ138" s="68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ht="75" customHeight="1" x14ac:dyDescent="0.25">
      <c r="A139" s="13">
        <v>137</v>
      </c>
      <c r="B139" s="3" t="s">
        <v>59</v>
      </c>
      <c r="C139" s="3" t="s">
        <v>112</v>
      </c>
      <c r="D139" s="3" t="s">
        <v>961</v>
      </c>
      <c r="E139" s="3" t="s">
        <v>1062</v>
      </c>
      <c r="F139" s="3" t="s">
        <v>608</v>
      </c>
      <c r="G139" s="3" t="s">
        <v>962</v>
      </c>
      <c r="H139" s="3" t="s">
        <v>965</v>
      </c>
      <c r="I139" s="3" t="s">
        <v>596</v>
      </c>
      <c r="J139" s="3" t="s">
        <v>36</v>
      </c>
      <c r="K139" s="3" t="s">
        <v>35</v>
      </c>
      <c r="L139" s="3">
        <v>15</v>
      </c>
      <c r="M139" s="3">
        <v>15</v>
      </c>
      <c r="N139" s="3">
        <v>0</v>
      </c>
      <c r="O139" s="3">
        <v>0.4</v>
      </c>
      <c r="P139" s="3" t="s">
        <v>113</v>
      </c>
      <c r="Q139" s="3" t="s">
        <v>963</v>
      </c>
      <c r="R139" s="3">
        <v>2018</v>
      </c>
      <c r="S139" s="3"/>
      <c r="T139" s="3" t="s">
        <v>33</v>
      </c>
      <c r="U139" s="11">
        <v>43067</v>
      </c>
      <c r="V139" s="3" t="s">
        <v>33</v>
      </c>
      <c r="W139" s="11">
        <f>U139+6</f>
        <v>43073</v>
      </c>
      <c r="X139" s="11">
        <f>U139+15</f>
        <v>43082</v>
      </c>
      <c r="Y139" s="39" t="s">
        <v>73</v>
      </c>
      <c r="Z139" s="3" t="s">
        <v>359</v>
      </c>
      <c r="AA139" s="3" t="s">
        <v>33</v>
      </c>
      <c r="AB139" s="3" t="s">
        <v>964</v>
      </c>
      <c r="AC139" s="3" t="s">
        <v>33</v>
      </c>
      <c r="AD139" s="3" t="s">
        <v>33</v>
      </c>
      <c r="AE139" s="3"/>
      <c r="AF139" s="3"/>
      <c r="AG139" s="3"/>
      <c r="AH139" s="3"/>
      <c r="AI139" s="3"/>
      <c r="AJ139" s="3"/>
      <c r="AK139" s="3"/>
      <c r="AL139" s="39" t="s">
        <v>966</v>
      </c>
      <c r="AM139" s="11">
        <v>43070</v>
      </c>
      <c r="AN139" s="3" t="s">
        <v>37</v>
      </c>
      <c r="AO139" s="3" t="s">
        <v>73</v>
      </c>
      <c r="AP139" s="3" t="s">
        <v>74</v>
      </c>
      <c r="AQ139" s="88">
        <v>2018</v>
      </c>
      <c r="AR139" s="3">
        <v>4</v>
      </c>
      <c r="AS139" s="2">
        <f t="shared" si="21"/>
        <v>44135</v>
      </c>
      <c r="AT139" s="87">
        <f>AM139+DATE(0,5,0)</f>
        <v>43191</v>
      </c>
      <c r="AU139" s="10">
        <f t="shared" ref="AU139:AU151" ca="1" si="24">AT139-TODAY()</f>
        <v>-185</v>
      </c>
      <c r="AV139" s="11"/>
      <c r="AW139" s="39" t="s">
        <v>967</v>
      </c>
      <c r="AX139" s="3" t="s">
        <v>50</v>
      </c>
      <c r="AY139" s="3" t="s">
        <v>82</v>
      </c>
      <c r="AZ139" s="2" t="s">
        <v>532</v>
      </c>
      <c r="BA139" s="3"/>
      <c r="BB139" s="3" t="s">
        <v>33</v>
      </c>
      <c r="BC139" s="3"/>
      <c r="BD139" s="3"/>
      <c r="BE139" s="3"/>
      <c r="BF139" s="3"/>
      <c r="BG139" s="3"/>
      <c r="BH139" s="68">
        <v>550</v>
      </c>
      <c r="BI139" s="68"/>
      <c r="BJ139" s="68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</row>
    <row r="140" spans="1:84" s="28" customFormat="1" ht="63.6" customHeight="1" x14ac:dyDescent="0.25">
      <c r="A140" s="13">
        <v>138</v>
      </c>
      <c r="B140" s="13" t="s">
        <v>59</v>
      </c>
      <c r="C140" s="13" t="s">
        <v>61</v>
      </c>
      <c r="D140" s="13" t="s">
        <v>986</v>
      </c>
      <c r="E140" s="13" t="s">
        <v>1062</v>
      </c>
      <c r="F140" s="13" t="s">
        <v>996</v>
      </c>
      <c r="G140" s="13" t="s">
        <v>985</v>
      </c>
      <c r="H140" s="13" t="s">
        <v>987</v>
      </c>
      <c r="I140" s="13" t="s">
        <v>596</v>
      </c>
      <c r="J140" s="13" t="s">
        <v>36</v>
      </c>
      <c r="K140" s="13" t="s">
        <v>35</v>
      </c>
      <c r="L140" s="13">
        <v>9</v>
      </c>
      <c r="M140" s="13">
        <v>9</v>
      </c>
      <c r="N140" s="13">
        <v>0</v>
      </c>
      <c r="O140" s="13">
        <v>0.22</v>
      </c>
      <c r="P140" s="13" t="s">
        <v>68</v>
      </c>
      <c r="Q140" s="13" t="s">
        <v>988</v>
      </c>
      <c r="R140" s="13">
        <v>2017</v>
      </c>
      <c r="S140" s="13" t="s">
        <v>995</v>
      </c>
      <c r="T140" s="13" t="s">
        <v>33</v>
      </c>
      <c r="U140" s="1">
        <v>43087</v>
      </c>
      <c r="V140" s="13" t="s">
        <v>33</v>
      </c>
      <c r="W140" s="1">
        <f>U140+6</f>
        <v>43093</v>
      </c>
      <c r="X140" s="1">
        <f>U140+15</f>
        <v>43102</v>
      </c>
      <c r="Y140" s="40" t="s">
        <v>73</v>
      </c>
      <c r="Z140" s="13" t="s">
        <v>359</v>
      </c>
      <c r="AA140" s="13" t="s">
        <v>33</v>
      </c>
      <c r="AB140" s="13" t="s">
        <v>33</v>
      </c>
      <c r="AC140" s="13" t="s">
        <v>33</v>
      </c>
      <c r="AD140" s="13" t="s">
        <v>33</v>
      </c>
      <c r="AE140" s="13" t="s">
        <v>33</v>
      </c>
      <c r="AF140" s="13" t="s">
        <v>33</v>
      </c>
      <c r="AG140" s="13" t="s">
        <v>33</v>
      </c>
      <c r="AH140" s="13" t="s">
        <v>33</v>
      </c>
      <c r="AI140" s="13" t="s">
        <v>33</v>
      </c>
      <c r="AJ140" s="13" t="s">
        <v>33</v>
      </c>
      <c r="AK140" s="13" t="s">
        <v>33</v>
      </c>
      <c r="AL140" s="40" t="s">
        <v>989</v>
      </c>
      <c r="AM140" s="1">
        <v>43088</v>
      </c>
      <c r="AN140" s="13" t="s">
        <v>37</v>
      </c>
      <c r="AO140" s="13" t="s">
        <v>73</v>
      </c>
      <c r="AP140" s="40" t="s">
        <v>73</v>
      </c>
      <c r="AQ140" s="8">
        <v>2017</v>
      </c>
      <c r="AR140" s="13">
        <v>1</v>
      </c>
      <c r="AS140" s="1">
        <f t="shared" si="21"/>
        <v>44153</v>
      </c>
      <c r="AT140" s="1">
        <f>AM140+DATE(0,5,0)</f>
        <v>43209</v>
      </c>
      <c r="AU140" s="6">
        <f>AT140-AV140</f>
        <v>118</v>
      </c>
      <c r="AV140" s="1">
        <v>43091</v>
      </c>
      <c r="AW140" s="13" t="s">
        <v>990</v>
      </c>
      <c r="AX140" s="13" t="s">
        <v>50</v>
      </c>
      <c r="AY140" s="13" t="s">
        <v>82</v>
      </c>
      <c r="AZ140" s="1" t="s">
        <v>532</v>
      </c>
      <c r="BA140" s="13"/>
      <c r="BB140" s="13" t="s">
        <v>33</v>
      </c>
      <c r="BC140" s="13"/>
      <c r="BD140" s="13"/>
      <c r="BE140" s="13"/>
      <c r="BF140" s="13"/>
      <c r="BG140" s="13"/>
      <c r="BH140" s="65">
        <v>550</v>
      </c>
      <c r="BI140" s="65"/>
      <c r="BJ140" s="65">
        <v>550</v>
      </c>
      <c r="BK140" s="40" t="s">
        <v>991</v>
      </c>
      <c r="BL140" s="13"/>
      <c r="BM140" s="13"/>
      <c r="BN140" s="13"/>
      <c r="BO140" s="13"/>
      <c r="BP140" s="13"/>
      <c r="BQ140" s="13"/>
      <c r="BR140" s="13"/>
      <c r="BS140" s="13"/>
      <c r="BT140" s="40" t="s">
        <v>992</v>
      </c>
      <c r="BU140" s="40" t="s">
        <v>994</v>
      </c>
      <c r="BV140" s="1">
        <v>43094</v>
      </c>
      <c r="BW140" s="13" t="s">
        <v>33</v>
      </c>
      <c r="BX140" s="1">
        <v>43091</v>
      </c>
      <c r="BY140" s="1">
        <v>43091</v>
      </c>
      <c r="BZ140" s="1">
        <v>43094</v>
      </c>
      <c r="CA140" s="13"/>
      <c r="CB140" s="13"/>
      <c r="CC140" s="13"/>
      <c r="CD140" s="13"/>
      <c r="CE140" s="13"/>
      <c r="CF140" s="13"/>
    </row>
    <row r="141" spans="1:84" ht="56.45" customHeight="1" x14ac:dyDescent="0.25">
      <c r="A141" s="13">
        <v>139</v>
      </c>
      <c r="B141" s="3" t="s">
        <v>60</v>
      </c>
      <c r="C141" s="3" t="s">
        <v>63</v>
      </c>
      <c r="D141" s="3" t="s">
        <v>1006</v>
      </c>
      <c r="E141" s="3" t="s">
        <v>1062</v>
      </c>
      <c r="F141" s="3" t="s">
        <v>799</v>
      </c>
      <c r="G141" s="3" t="s">
        <v>1007</v>
      </c>
      <c r="H141" s="3" t="s">
        <v>1015</v>
      </c>
      <c r="I141" s="3" t="s">
        <v>596</v>
      </c>
      <c r="J141" s="3" t="s">
        <v>36</v>
      </c>
      <c r="K141" s="3" t="s">
        <v>35</v>
      </c>
      <c r="L141" s="3">
        <v>5</v>
      </c>
      <c r="M141" s="3">
        <v>5</v>
      </c>
      <c r="N141" s="3">
        <v>0</v>
      </c>
      <c r="O141" s="3">
        <v>0.22</v>
      </c>
      <c r="P141" s="3" t="s">
        <v>66</v>
      </c>
      <c r="Q141" s="3" t="s">
        <v>1008</v>
      </c>
      <c r="R141" s="3">
        <v>2019</v>
      </c>
      <c r="S141" s="3"/>
      <c r="T141" s="3" t="s">
        <v>33</v>
      </c>
      <c r="U141" s="11">
        <v>43115</v>
      </c>
      <c r="V141" s="3" t="s">
        <v>33</v>
      </c>
      <c r="W141" s="11">
        <f>U141+6</f>
        <v>43121</v>
      </c>
      <c r="X141" s="11">
        <f>U141+15</f>
        <v>43130</v>
      </c>
      <c r="Y141" s="39" t="s">
        <v>73</v>
      </c>
      <c r="Z141" s="3" t="s">
        <v>359</v>
      </c>
      <c r="AA141" s="3"/>
      <c r="AB141" s="3" t="s">
        <v>1009</v>
      </c>
      <c r="AC141" s="3" t="s">
        <v>33</v>
      </c>
      <c r="AD141" s="3" t="s">
        <v>33</v>
      </c>
      <c r="AE141" s="3" t="s">
        <v>33</v>
      </c>
      <c r="AF141" s="3" t="s">
        <v>33</v>
      </c>
      <c r="AG141" s="3" t="s">
        <v>33</v>
      </c>
      <c r="AH141" s="3"/>
      <c r="AI141" s="3"/>
      <c r="AJ141" s="3"/>
      <c r="AK141" s="3"/>
      <c r="AL141" s="39" t="s">
        <v>1013</v>
      </c>
      <c r="AM141" s="11">
        <v>43117</v>
      </c>
      <c r="AN141" s="3" t="s">
        <v>37</v>
      </c>
      <c r="AO141" s="3" t="s">
        <v>73</v>
      </c>
      <c r="AP141" s="3" t="s">
        <v>74</v>
      </c>
      <c r="AQ141" s="88">
        <v>2019</v>
      </c>
      <c r="AR141" s="3">
        <v>4</v>
      </c>
      <c r="AS141" s="2">
        <f t="shared" si="21"/>
        <v>44182</v>
      </c>
      <c r="AT141" s="87">
        <f>AM141+DATE(0,5,0)</f>
        <v>43238</v>
      </c>
      <c r="AU141" s="10">
        <f ca="1">AT141-TODAY()</f>
        <v>-138</v>
      </c>
      <c r="AV141" s="11"/>
      <c r="AW141" s="3" t="s">
        <v>1017</v>
      </c>
      <c r="AX141" s="3" t="s">
        <v>50</v>
      </c>
      <c r="AY141" s="3" t="s">
        <v>82</v>
      </c>
      <c r="AZ141" s="2" t="s">
        <v>532</v>
      </c>
      <c r="BA141" s="3"/>
      <c r="BB141" s="3" t="s">
        <v>33</v>
      </c>
      <c r="BC141" s="3"/>
      <c r="BD141" s="3"/>
      <c r="BE141" s="3"/>
      <c r="BF141" s="3"/>
      <c r="BG141" s="3"/>
      <c r="BH141" s="68">
        <v>550</v>
      </c>
      <c r="BI141" s="68"/>
      <c r="BJ141" s="68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t="48" x14ac:dyDescent="0.25">
      <c r="A142" s="13">
        <v>140</v>
      </c>
      <c r="B142" s="3" t="s">
        <v>60</v>
      </c>
      <c r="C142" s="3" t="s">
        <v>63</v>
      </c>
      <c r="D142" s="3" t="s">
        <v>1010</v>
      </c>
      <c r="E142" s="3" t="s">
        <v>1062</v>
      </c>
      <c r="F142" s="3" t="s">
        <v>799</v>
      </c>
      <c r="G142" s="3" t="s">
        <v>1011</v>
      </c>
      <c r="H142" s="3" t="s">
        <v>1016</v>
      </c>
      <c r="I142" s="3" t="s">
        <v>596</v>
      </c>
      <c r="J142" s="3" t="s">
        <v>36</v>
      </c>
      <c r="K142" s="3" t="s">
        <v>35</v>
      </c>
      <c r="L142" s="3">
        <v>7</v>
      </c>
      <c r="M142" s="3">
        <v>7</v>
      </c>
      <c r="N142" s="3">
        <v>0</v>
      </c>
      <c r="O142" s="3">
        <v>0.22</v>
      </c>
      <c r="P142" s="3" t="s">
        <v>66</v>
      </c>
      <c r="Q142" s="3" t="s">
        <v>1012</v>
      </c>
      <c r="R142" s="3">
        <v>2018</v>
      </c>
      <c r="S142" s="3"/>
      <c r="T142" s="3" t="s">
        <v>33</v>
      </c>
      <c r="U142" s="11">
        <v>43116</v>
      </c>
      <c r="V142" s="3" t="s">
        <v>33</v>
      </c>
      <c r="W142" s="11">
        <f>U142+6</f>
        <v>43122</v>
      </c>
      <c r="X142" s="11">
        <f>U142+15</f>
        <v>43131</v>
      </c>
      <c r="Y142" s="39" t="s">
        <v>73</v>
      </c>
      <c r="Z142" s="3" t="s">
        <v>359</v>
      </c>
      <c r="AA142" s="3"/>
      <c r="AB142" s="3" t="s">
        <v>1009</v>
      </c>
      <c r="AC142" s="3" t="s">
        <v>33</v>
      </c>
      <c r="AD142" s="3" t="s">
        <v>33</v>
      </c>
      <c r="AE142" s="3" t="s">
        <v>33</v>
      </c>
      <c r="AF142" s="3" t="s">
        <v>33</v>
      </c>
      <c r="AG142" s="3" t="s">
        <v>33</v>
      </c>
      <c r="AH142" s="3"/>
      <c r="AI142" s="3"/>
      <c r="AJ142" s="3"/>
      <c r="AK142" s="3"/>
      <c r="AL142" s="39" t="s">
        <v>1014</v>
      </c>
      <c r="AM142" s="11">
        <v>43117</v>
      </c>
      <c r="AN142" s="3" t="s">
        <v>37</v>
      </c>
      <c r="AO142" s="3" t="s">
        <v>73</v>
      </c>
      <c r="AP142" s="3" t="s">
        <v>74</v>
      </c>
      <c r="AQ142" s="88">
        <v>2018</v>
      </c>
      <c r="AR142" s="3">
        <v>4</v>
      </c>
      <c r="AS142" s="2">
        <f t="shared" si="21"/>
        <v>44182</v>
      </c>
      <c r="AT142" s="87">
        <f>AM142+DATE(0,5,0)</f>
        <v>43238</v>
      </c>
      <c r="AU142" s="10">
        <f ca="1">AT142-TODAY()</f>
        <v>-138</v>
      </c>
      <c r="AV142" s="11"/>
      <c r="AW142" s="3" t="s">
        <v>1017</v>
      </c>
      <c r="AX142" s="3" t="s">
        <v>50</v>
      </c>
      <c r="AY142" s="3" t="s">
        <v>82</v>
      </c>
      <c r="AZ142" s="2" t="s">
        <v>532</v>
      </c>
      <c r="BA142" s="3"/>
      <c r="BB142" s="3" t="s">
        <v>33</v>
      </c>
      <c r="BC142" s="3"/>
      <c r="BD142" s="3"/>
      <c r="BE142" s="3"/>
      <c r="BF142" s="3"/>
      <c r="BG142" s="3"/>
      <c r="BH142" s="68">
        <v>550</v>
      </c>
      <c r="BI142" s="68"/>
      <c r="BJ142" s="68">
        <v>550</v>
      </c>
      <c r="BK142" s="39" t="s">
        <v>1022</v>
      </c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s="33" customFormat="1" ht="84" x14ac:dyDescent="0.25">
      <c r="A143" s="21">
        <v>141</v>
      </c>
      <c r="B143" s="21" t="s">
        <v>377</v>
      </c>
      <c r="C143" s="21" t="s">
        <v>435</v>
      </c>
      <c r="D143" s="21" t="s">
        <v>497</v>
      </c>
      <c r="E143" s="21" t="s">
        <v>1060</v>
      </c>
      <c r="F143" s="21" t="s">
        <v>1024</v>
      </c>
      <c r="G143" s="21" t="s">
        <v>1025</v>
      </c>
      <c r="H143" s="21" t="s">
        <v>1323</v>
      </c>
      <c r="I143" s="21" t="s">
        <v>596</v>
      </c>
      <c r="J143" s="21" t="s">
        <v>36</v>
      </c>
      <c r="K143" s="21" t="s">
        <v>35</v>
      </c>
      <c r="L143" s="21">
        <v>5</v>
      </c>
      <c r="M143" s="21">
        <v>5</v>
      </c>
      <c r="N143" s="21">
        <v>0</v>
      </c>
      <c r="O143" s="21">
        <v>0.4</v>
      </c>
      <c r="P143" s="21" t="s">
        <v>542</v>
      </c>
      <c r="Q143" s="21" t="s">
        <v>1030</v>
      </c>
      <c r="R143" s="21">
        <v>2018</v>
      </c>
      <c r="S143" s="21"/>
      <c r="T143" s="21" t="s">
        <v>33</v>
      </c>
      <c r="U143" s="30">
        <v>43122</v>
      </c>
      <c r="V143" s="21"/>
      <c r="W143" s="30">
        <f>U143+6</f>
        <v>43128</v>
      </c>
      <c r="X143" s="30">
        <f>U143+15</f>
        <v>43137</v>
      </c>
      <c r="Y143" s="90" t="s">
        <v>73</v>
      </c>
      <c r="Z143" s="21" t="s">
        <v>359</v>
      </c>
      <c r="AA143" s="21" t="s">
        <v>1039</v>
      </c>
      <c r="AB143" s="21"/>
      <c r="AC143" s="21"/>
      <c r="AD143" s="21" t="s">
        <v>33</v>
      </c>
      <c r="AE143" s="21" t="s">
        <v>33</v>
      </c>
      <c r="AF143" s="21" t="s">
        <v>33</v>
      </c>
      <c r="AG143" s="21" t="s">
        <v>33</v>
      </c>
      <c r="AH143" s="21"/>
      <c r="AI143" s="21"/>
      <c r="AJ143" s="21"/>
      <c r="AK143" s="21"/>
      <c r="AL143" s="90" t="s">
        <v>1033</v>
      </c>
      <c r="AM143" s="30">
        <v>43194</v>
      </c>
      <c r="AN143" s="21" t="s">
        <v>373</v>
      </c>
      <c r="AO143" s="21" t="s">
        <v>73</v>
      </c>
      <c r="AP143" s="21" t="s">
        <v>74</v>
      </c>
      <c r="AQ143" s="31">
        <v>2018</v>
      </c>
      <c r="AR143" s="21">
        <v>0</v>
      </c>
      <c r="AS143" s="30">
        <f>AM143+DATE(3,0,0)</f>
        <v>44259</v>
      </c>
      <c r="AT143" s="30">
        <f>AM143+DATE(1,1,0)</f>
        <v>43560</v>
      </c>
      <c r="AU143" s="29"/>
      <c r="AV143" s="30"/>
      <c r="AW143" s="95" t="s">
        <v>1553</v>
      </c>
      <c r="AX143" s="21" t="s">
        <v>48</v>
      </c>
      <c r="AY143" s="21" t="s">
        <v>1031</v>
      </c>
      <c r="AZ143" s="21" t="s">
        <v>121</v>
      </c>
      <c r="BA143" s="21" t="s">
        <v>1578</v>
      </c>
      <c r="BB143" s="21" t="s">
        <v>33</v>
      </c>
      <c r="BC143" s="21"/>
      <c r="BD143" s="21"/>
      <c r="BE143" s="21"/>
      <c r="BF143" s="21"/>
      <c r="BG143" s="38">
        <v>43371</v>
      </c>
      <c r="BH143" s="67">
        <v>9832.94</v>
      </c>
      <c r="BI143" s="67"/>
      <c r="BJ143" s="67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</row>
    <row r="144" spans="1:84" ht="48" x14ac:dyDescent="0.25">
      <c r="A144" s="13">
        <v>142</v>
      </c>
      <c r="B144" s="3" t="s">
        <v>60</v>
      </c>
      <c r="C144" s="3" t="s">
        <v>77</v>
      </c>
      <c r="D144" s="3" t="s">
        <v>1032</v>
      </c>
      <c r="E144" s="3" t="s">
        <v>1060</v>
      </c>
      <c r="F144" s="3" t="s">
        <v>43</v>
      </c>
      <c r="G144" s="3" t="s">
        <v>598</v>
      </c>
      <c r="H144" s="3" t="s">
        <v>1035</v>
      </c>
      <c r="I144" s="3" t="s">
        <v>596</v>
      </c>
      <c r="J144" s="3" t="s">
        <v>36</v>
      </c>
      <c r="K144" s="2" t="s">
        <v>35</v>
      </c>
      <c r="L144" s="3">
        <v>15</v>
      </c>
      <c r="M144" s="3">
        <v>15</v>
      </c>
      <c r="N144" s="3">
        <v>0</v>
      </c>
      <c r="O144" s="3">
        <v>0.4</v>
      </c>
      <c r="P144" s="3" t="s">
        <v>81</v>
      </c>
      <c r="Q144" s="3" t="s">
        <v>1036</v>
      </c>
      <c r="R144" s="3">
        <v>2018</v>
      </c>
      <c r="S144" s="3"/>
      <c r="T144" s="3" t="s">
        <v>33</v>
      </c>
      <c r="U144" s="3" t="s">
        <v>33</v>
      </c>
      <c r="V144" s="11">
        <v>43124</v>
      </c>
      <c r="W144" s="11">
        <f>V144+6</f>
        <v>43130</v>
      </c>
      <c r="X144" s="11">
        <f>V144+15</f>
        <v>43139</v>
      </c>
      <c r="Y144" s="39" t="s">
        <v>73</v>
      </c>
      <c r="Z144" s="3" t="s">
        <v>359</v>
      </c>
      <c r="AA144" s="89"/>
      <c r="AB144" s="3" t="s">
        <v>33</v>
      </c>
      <c r="AC144" s="3" t="s">
        <v>33</v>
      </c>
      <c r="AD144" s="3"/>
      <c r="AE144" s="3"/>
      <c r="AF144" s="3"/>
      <c r="AG144" s="3"/>
      <c r="AH144" s="3"/>
      <c r="AI144" s="3"/>
      <c r="AJ144" s="3"/>
      <c r="AK144" s="3"/>
      <c r="AL144" s="39" t="s">
        <v>1047</v>
      </c>
      <c r="AM144" s="11">
        <v>43150</v>
      </c>
      <c r="AN144" s="3" t="s">
        <v>37</v>
      </c>
      <c r="AO144" s="3" t="s">
        <v>73</v>
      </c>
      <c r="AP144" s="3" t="s">
        <v>74</v>
      </c>
      <c r="AQ144" s="88">
        <v>2018</v>
      </c>
      <c r="AR144" s="3">
        <v>4</v>
      </c>
      <c r="AS144" s="2">
        <f t="shared" si="21"/>
        <v>44215</v>
      </c>
      <c r="AT144" s="87">
        <f>AM144+DATE(0,5,0)</f>
        <v>43271</v>
      </c>
      <c r="AU144" s="10">
        <f ca="1">AT144-TODAY()</f>
        <v>-105</v>
      </c>
      <c r="AV144" s="11"/>
      <c r="AW144" s="3" t="s">
        <v>1125</v>
      </c>
      <c r="AX144" s="2" t="s">
        <v>50</v>
      </c>
      <c r="AY144" s="3" t="s">
        <v>82</v>
      </c>
      <c r="AZ144" s="3" t="s">
        <v>121</v>
      </c>
      <c r="BA144" s="3"/>
      <c r="BB144" s="3" t="s">
        <v>33</v>
      </c>
      <c r="BC144" s="3"/>
      <c r="BD144" s="3"/>
      <c r="BE144" s="3"/>
      <c r="BF144" s="3"/>
      <c r="BG144" s="3"/>
      <c r="BH144" s="68">
        <v>2157.04</v>
      </c>
      <c r="BI144" s="68"/>
      <c r="BJ144" s="68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48" x14ac:dyDescent="0.25">
      <c r="A145" s="21">
        <v>143</v>
      </c>
      <c r="B145" s="3" t="s">
        <v>60</v>
      </c>
      <c r="C145" s="3" t="s">
        <v>126</v>
      </c>
      <c r="D145" s="3" t="s">
        <v>1032</v>
      </c>
      <c r="E145" s="3" t="s">
        <v>1060</v>
      </c>
      <c r="F145" s="3" t="s">
        <v>43</v>
      </c>
      <c r="G145" s="3" t="s">
        <v>597</v>
      </c>
      <c r="H145" s="3" t="s">
        <v>1035</v>
      </c>
      <c r="I145" s="3" t="s">
        <v>596</v>
      </c>
      <c r="J145" s="3" t="s">
        <v>36</v>
      </c>
      <c r="K145" s="2" t="s">
        <v>35</v>
      </c>
      <c r="L145" s="3">
        <v>15</v>
      </c>
      <c r="M145" s="3">
        <v>15</v>
      </c>
      <c r="N145" s="3">
        <v>0</v>
      </c>
      <c r="O145" s="3">
        <v>0.4</v>
      </c>
      <c r="P145" s="3" t="s">
        <v>129</v>
      </c>
      <c r="Q145" s="3" t="s">
        <v>1037</v>
      </c>
      <c r="R145" s="3">
        <v>2018</v>
      </c>
      <c r="S145" s="3"/>
      <c r="T145" s="3" t="s">
        <v>33</v>
      </c>
      <c r="U145" s="3" t="s">
        <v>33</v>
      </c>
      <c r="V145" s="11">
        <v>43124</v>
      </c>
      <c r="W145" s="11">
        <f t="shared" ref="W145:W146" si="25">V145+6</f>
        <v>43130</v>
      </c>
      <c r="X145" s="11">
        <f t="shared" ref="X145:X146" si="26">V145+15</f>
        <v>43139</v>
      </c>
      <c r="Y145" s="39" t="s">
        <v>73</v>
      </c>
      <c r="Z145" s="3" t="s">
        <v>360</v>
      </c>
      <c r="AA145" s="39" t="s">
        <v>1040</v>
      </c>
      <c r="AB145" s="3" t="s">
        <v>33</v>
      </c>
      <c r="AC145" s="3" t="s">
        <v>33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 t="s">
        <v>74</v>
      </c>
      <c r="AP145" s="3" t="s">
        <v>74</v>
      </c>
      <c r="AQ145" s="88">
        <v>2018</v>
      </c>
      <c r="AR145" s="3"/>
      <c r="AS145" s="2"/>
      <c r="AT145" s="2"/>
      <c r="AU145" s="10"/>
      <c r="AV145" s="11"/>
      <c r="AW145" s="3"/>
      <c r="AX145" s="2"/>
      <c r="AY145" s="3"/>
      <c r="AZ145" s="3"/>
      <c r="BA145" s="3"/>
      <c r="BB145" s="3" t="s">
        <v>33</v>
      </c>
      <c r="BC145" s="3"/>
      <c r="BD145" s="3"/>
      <c r="BE145" s="3"/>
      <c r="BF145" s="3"/>
      <c r="BG145" s="3"/>
      <c r="BH145" s="68"/>
      <c r="BI145" s="68"/>
      <c r="BJ145" s="68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48" x14ac:dyDescent="0.25">
      <c r="A146" s="21">
        <v>144</v>
      </c>
      <c r="B146" s="3" t="s">
        <v>60</v>
      </c>
      <c r="C146" s="3" t="s">
        <v>127</v>
      </c>
      <c r="D146" s="3" t="s">
        <v>1032</v>
      </c>
      <c r="E146" s="3" t="s">
        <v>1060</v>
      </c>
      <c r="F146" s="3" t="s">
        <v>43</v>
      </c>
      <c r="G146" s="3" t="s">
        <v>599</v>
      </c>
      <c r="H146" s="3" t="s">
        <v>1035</v>
      </c>
      <c r="I146" s="3" t="s">
        <v>596</v>
      </c>
      <c r="J146" s="3" t="s">
        <v>36</v>
      </c>
      <c r="K146" s="2" t="s">
        <v>35</v>
      </c>
      <c r="L146" s="3">
        <v>15</v>
      </c>
      <c r="M146" s="3">
        <v>15</v>
      </c>
      <c r="N146" s="3">
        <v>0</v>
      </c>
      <c r="O146" s="3">
        <v>0.4</v>
      </c>
      <c r="P146" s="3" t="s">
        <v>130</v>
      </c>
      <c r="Q146" s="3" t="s">
        <v>1038</v>
      </c>
      <c r="R146" s="3">
        <v>2018</v>
      </c>
      <c r="S146" s="3"/>
      <c r="T146" s="3" t="s">
        <v>33</v>
      </c>
      <c r="U146" s="3" t="s">
        <v>33</v>
      </c>
      <c r="V146" s="11">
        <v>43124</v>
      </c>
      <c r="W146" s="11">
        <f t="shared" si="25"/>
        <v>43130</v>
      </c>
      <c r="X146" s="11">
        <f t="shared" si="26"/>
        <v>43139</v>
      </c>
      <c r="Y146" s="39" t="s">
        <v>73</v>
      </c>
      <c r="Z146" s="3" t="s">
        <v>360</v>
      </c>
      <c r="AA146" s="39" t="s">
        <v>1040</v>
      </c>
      <c r="AB146" s="3" t="s">
        <v>33</v>
      </c>
      <c r="AC146" s="3" t="s">
        <v>33</v>
      </c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 t="s">
        <v>74</v>
      </c>
      <c r="AP146" s="3" t="s">
        <v>74</v>
      </c>
      <c r="AQ146" s="88">
        <v>2018</v>
      </c>
      <c r="AR146" s="3"/>
      <c r="AS146" s="2"/>
      <c r="AT146" s="2"/>
      <c r="AU146" s="10"/>
      <c r="AV146" s="11"/>
      <c r="AW146" s="3"/>
      <c r="AX146" s="3"/>
      <c r="AY146" s="3"/>
      <c r="AZ146" s="3"/>
      <c r="BA146" s="3"/>
      <c r="BB146" s="3" t="s">
        <v>33</v>
      </c>
      <c r="BC146" s="3"/>
      <c r="BD146" s="3"/>
      <c r="BE146" s="3"/>
      <c r="BF146" s="3"/>
      <c r="BG146" s="3"/>
      <c r="BH146" s="68"/>
      <c r="BI146" s="68"/>
      <c r="BJ146" s="68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72" x14ac:dyDescent="0.25">
      <c r="A147" s="13">
        <v>145</v>
      </c>
      <c r="B147" s="3" t="s">
        <v>60</v>
      </c>
      <c r="C147" s="3" t="s">
        <v>63</v>
      </c>
      <c r="D147" s="3" t="s">
        <v>1041</v>
      </c>
      <c r="E147" s="3" t="s">
        <v>1062</v>
      </c>
      <c r="F147" s="3" t="s">
        <v>793</v>
      </c>
      <c r="G147" s="3" t="s">
        <v>1043</v>
      </c>
      <c r="H147" s="3" t="s">
        <v>1045</v>
      </c>
      <c r="I147" s="3" t="s">
        <v>596</v>
      </c>
      <c r="J147" s="3" t="s">
        <v>36</v>
      </c>
      <c r="K147" s="2" t="s">
        <v>35</v>
      </c>
      <c r="L147" s="3">
        <v>5</v>
      </c>
      <c r="M147" s="3">
        <v>5</v>
      </c>
      <c r="N147" s="3">
        <v>0</v>
      </c>
      <c r="O147" s="3">
        <v>0.22</v>
      </c>
      <c r="P147" s="3" t="s">
        <v>1072</v>
      </c>
      <c r="Q147" s="3" t="s">
        <v>1044</v>
      </c>
      <c r="R147" s="3">
        <v>2018</v>
      </c>
      <c r="S147" s="3"/>
      <c r="T147" s="3" t="s">
        <v>33</v>
      </c>
      <c r="U147" s="11">
        <v>43132</v>
      </c>
      <c r="V147" s="3" t="s">
        <v>33</v>
      </c>
      <c r="W147" s="11">
        <f t="shared" ref="W147:W152" si="27">U147+6</f>
        <v>43138</v>
      </c>
      <c r="X147" s="11">
        <f t="shared" ref="X147:X152" si="28">U147+15</f>
        <v>43147</v>
      </c>
      <c r="Y147" s="39" t="s">
        <v>73</v>
      </c>
      <c r="Z147" s="3" t="s">
        <v>359</v>
      </c>
      <c r="AA147" s="3" t="s">
        <v>1046</v>
      </c>
      <c r="AB147" s="3" t="s">
        <v>1009</v>
      </c>
      <c r="AC147" s="3" t="s">
        <v>33</v>
      </c>
      <c r="AD147" s="3"/>
      <c r="AE147" s="3"/>
      <c r="AF147" s="3"/>
      <c r="AG147" s="3"/>
      <c r="AH147" s="3"/>
      <c r="AI147" s="3"/>
      <c r="AJ147" s="3"/>
      <c r="AK147" s="3"/>
      <c r="AL147" s="39" t="s">
        <v>1042</v>
      </c>
      <c r="AM147" s="11">
        <v>43133</v>
      </c>
      <c r="AN147" s="3" t="s">
        <v>37</v>
      </c>
      <c r="AO147" s="3" t="s">
        <v>73</v>
      </c>
      <c r="AP147" s="3" t="s">
        <v>74</v>
      </c>
      <c r="AQ147" s="88">
        <v>2018</v>
      </c>
      <c r="AR147" s="3">
        <v>4</v>
      </c>
      <c r="AS147" s="2">
        <f t="shared" si="21"/>
        <v>44198</v>
      </c>
      <c r="AT147" s="87">
        <f t="shared" ref="AT147:AT152" si="29">AM147+DATE(0,5,0)</f>
        <v>43254</v>
      </c>
      <c r="AU147" s="10">
        <f t="shared" ca="1" si="24"/>
        <v>-122</v>
      </c>
      <c r="AV147" s="11"/>
      <c r="AW147" s="3"/>
      <c r="AX147" s="3" t="s">
        <v>50</v>
      </c>
      <c r="AY147" s="3" t="s">
        <v>82</v>
      </c>
      <c r="AZ147" s="2" t="s">
        <v>532</v>
      </c>
      <c r="BA147" s="3"/>
      <c r="BB147" s="3" t="s">
        <v>33</v>
      </c>
      <c r="BC147" s="3"/>
      <c r="BD147" s="3"/>
      <c r="BE147" s="3"/>
      <c r="BF147" s="3"/>
      <c r="BG147" s="3"/>
      <c r="BH147" s="68">
        <v>550</v>
      </c>
      <c r="BI147" s="68"/>
      <c r="BJ147" s="68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t="60" x14ac:dyDescent="0.25">
      <c r="A148" s="13">
        <v>146</v>
      </c>
      <c r="B148" s="3" t="s">
        <v>59</v>
      </c>
      <c r="C148" s="3" t="s">
        <v>602</v>
      </c>
      <c r="D148" s="3" t="s">
        <v>1064</v>
      </c>
      <c r="E148" s="3" t="s">
        <v>1060</v>
      </c>
      <c r="F148" s="3" t="s">
        <v>1070</v>
      </c>
      <c r="G148" s="3" t="s">
        <v>1069</v>
      </c>
      <c r="H148" s="3" t="s">
        <v>1071</v>
      </c>
      <c r="I148" s="3" t="s">
        <v>596</v>
      </c>
      <c r="J148" s="3" t="s">
        <v>36</v>
      </c>
      <c r="K148" s="2" t="s">
        <v>35</v>
      </c>
      <c r="L148" s="3">
        <v>3</v>
      </c>
      <c r="M148" s="3">
        <v>3</v>
      </c>
      <c r="N148" s="3">
        <v>0</v>
      </c>
      <c r="O148" s="3">
        <v>0.4</v>
      </c>
      <c r="P148" s="3" t="s">
        <v>680</v>
      </c>
      <c r="Q148" s="3" t="s">
        <v>1065</v>
      </c>
      <c r="R148" s="3">
        <v>2018</v>
      </c>
      <c r="S148" s="3"/>
      <c r="T148" s="3" t="s">
        <v>33</v>
      </c>
      <c r="U148" s="11">
        <v>43147</v>
      </c>
      <c r="V148" s="3" t="s">
        <v>33</v>
      </c>
      <c r="W148" s="11">
        <f t="shared" si="27"/>
        <v>43153</v>
      </c>
      <c r="X148" s="11">
        <f t="shared" si="28"/>
        <v>43162</v>
      </c>
      <c r="Y148" s="39" t="s">
        <v>73</v>
      </c>
      <c r="Z148" s="3" t="s">
        <v>359</v>
      </c>
      <c r="AA148" s="3"/>
      <c r="AB148" s="11" t="s">
        <v>1066</v>
      </c>
      <c r="AC148" s="11" t="s">
        <v>1067</v>
      </c>
      <c r="AD148" s="3" t="s">
        <v>33</v>
      </c>
      <c r="AE148" s="3" t="s">
        <v>33</v>
      </c>
      <c r="AF148" s="3" t="s">
        <v>33</v>
      </c>
      <c r="AG148" s="3"/>
      <c r="AH148" s="3"/>
      <c r="AI148" s="3"/>
      <c r="AJ148" s="3"/>
      <c r="AK148" s="3"/>
      <c r="AL148" s="39" t="s">
        <v>1068</v>
      </c>
      <c r="AM148" s="11">
        <v>43313</v>
      </c>
      <c r="AN148" s="3" t="s">
        <v>37</v>
      </c>
      <c r="AO148" s="3" t="s">
        <v>73</v>
      </c>
      <c r="AP148" s="3" t="s">
        <v>74</v>
      </c>
      <c r="AQ148" s="88">
        <v>2018</v>
      </c>
      <c r="AR148" s="3">
        <v>4</v>
      </c>
      <c r="AS148" s="2">
        <f>AM148+DATE(3,0,0)</f>
        <v>44378</v>
      </c>
      <c r="AT148" s="2">
        <f t="shared" si="29"/>
        <v>43434</v>
      </c>
      <c r="AU148" s="10">
        <f ca="1">AT148-TODAY()</f>
        <v>58</v>
      </c>
      <c r="AV148" s="11"/>
      <c r="AW148" s="3" t="s">
        <v>1415</v>
      </c>
      <c r="AX148" s="3" t="s">
        <v>50</v>
      </c>
      <c r="AY148" s="3" t="s">
        <v>82</v>
      </c>
      <c r="AZ148" s="2" t="s">
        <v>532</v>
      </c>
      <c r="BA148" s="3"/>
      <c r="BB148" s="3" t="s">
        <v>33</v>
      </c>
      <c r="BC148" s="3"/>
      <c r="BD148" s="3"/>
      <c r="BE148" s="3"/>
      <c r="BF148" s="3"/>
      <c r="BG148" s="3"/>
      <c r="BH148" s="68">
        <v>550</v>
      </c>
      <c r="BI148" s="68"/>
      <c r="BJ148" s="68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s="28" customFormat="1" ht="72" x14ac:dyDescent="0.25">
      <c r="A149" s="13">
        <v>147</v>
      </c>
      <c r="B149" s="13" t="s">
        <v>377</v>
      </c>
      <c r="C149" s="13" t="s">
        <v>435</v>
      </c>
      <c r="D149" s="13" t="s">
        <v>1073</v>
      </c>
      <c r="E149" s="13" t="s">
        <v>1060</v>
      </c>
      <c r="F149" s="13" t="s">
        <v>1074</v>
      </c>
      <c r="G149" s="13" t="s">
        <v>1075</v>
      </c>
      <c r="H149" s="13" t="s">
        <v>1354</v>
      </c>
      <c r="I149" s="13" t="s">
        <v>596</v>
      </c>
      <c r="J149" s="13" t="s">
        <v>36</v>
      </c>
      <c r="K149" s="1" t="s">
        <v>35</v>
      </c>
      <c r="L149" s="13">
        <v>14.8</v>
      </c>
      <c r="M149" s="13">
        <v>14.8</v>
      </c>
      <c r="N149" s="13">
        <v>0</v>
      </c>
      <c r="O149" s="13">
        <v>0.4</v>
      </c>
      <c r="P149" s="13" t="s">
        <v>542</v>
      </c>
      <c r="Q149" s="13" t="s">
        <v>1076</v>
      </c>
      <c r="R149" s="13">
        <v>2018</v>
      </c>
      <c r="S149" s="13" t="s">
        <v>1471</v>
      </c>
      <c r="T149" s="13" t="s">
        <v>33</v>
      </c>
      <c r="U149" s="1">
        <v>43152</v>
      </c>
      <c r="V149" s="13" t="s">
        <v>33</v>
      </c>
      <c r="W149" s="1">
        <f t="shared" si="27"/>
        <v>43158</v>
      </c>
      <c r="X149" s="1">
        <f t="shared" si="28"/>
        <v>43167</v>
      </c>
      <c r="Y149" s="40" t="s">
        <v>73</v>
      </c>
      <c r="Z149" s="13" t="s">
        <v>359</v>
      </c>
      <c r="AA149" s="13"/>
      <c r="AB149" s="13" t="s">
        <v>33</v>
      </c>
      <c r="AC149" s="13" t="s">
        <v>33</v>
      </c>
      <c r="AD149" s="13" t="s">
        <v>33</v>
      </c>
      <c r="AE149" s="13" t="s">
        <v>33</v>
      </c>
      <c r="AF149" s="13" t="s">
        <v>33</v>
      </c>
      <c r="AG149" s="13"/>
      <c r="AH149" s="13"/>
      <c r="AI149" s="13"/>
      <c r="AJ149" s="13"/>
      <c r="AK149" s="13"/>
      <c r="AL149" s="40" t="s">
        <v>1077</v>
      </c>
      <c r="AM149" s="1">
        <v>43277</v>
      </c>
      <c r="AN149" s="13" t="s">
        <v>37</v>
      </c>
      <c r="AO149" s="13" t="s">
        <v>73</v>
      </c>
      <c r="AP149" s="40" t="s">
        <v>73</v>
      </c>
      <c r="AQ149" s="8">
        <v>2018</v>
      </c>
      <c r="AR149" s="13">
        <v>1</v>
      </c>
      <c r="AS149" s="1">
        <f>AM149+DATE(3,0,0)</f>
        <v>44342</v>
      </c>
      <c r="AT149" s="1">
        <f t="shared" si="29"/>
        <v>43398</v>
      </c>
      <c r="AU149" s="6">
        <f>AT149-AV149</f>
        <v>66</v>
      </c>
      <c r="AV149" s="1">
        <v>43332</v>
      </c>
      <c r="AW149" s="13" t="s">
        <v>1480</v>
      </c>
      <c r="AX149" s="13" t="s">
        <v>50</v>
      </c>
      <c r="AY149" s="13" t="s">
        <v>82</v>
      </c>
      <c r="AZ149" s="1" t="s">
        <v>532</v>
      </c>
      <c r="BA149" s="13"/>
      <c r="BB149" s="13" t="s">
        <v>33</v>
      </c>
      <c r="BC149" s="13"/>
      <c r="BD149" s="13"/>
      <c r="BE149" s="13"/>
      <c r="BF149" s="13"/>
      <c r="BG149" s="13"/>
      <c r="BH149" s="65">
        <v>550</v>
      </c>
      <c r="BI149" s="65"/>
      <c r="BJ149" s="65">
        <v>550</v>
      </c>
      <c r="BK149" s="13" t="s">
        <v>1487</v>
      </c>
      <c r="BL149" s="13"/>
      <c r="BM149" s="13"/>
      <c r="BN149" s="13"/>
      <c r="BO149" s="13"/>
      <c r="BP149" s="13"/>
      <c r="BQ149" s="13"/>
      <c r="BR149" s="13"/>
      <c r="BS149" s="13"/>
      <c r="BT149" s="40" t="s">
        <v>1349</v>
      </c>
      <c r="BU149" s="13" t="s">
        <v>1350</v>
      </c>
      <c r="BV149" s="1">
        <v>43332</v>
      </c>
      <c r="BW149" s="13" t="s">
        <v>33</v>
      </c>
      <c r="BX149" s="1">
        <v>43332</v>
      </c>
      <c r="BY149" s="1">
        <v>43332</v>
      </c>
      <c r="BZ149" s="1">
        <v>43347</v>
      </c>
      <c r="CA149" s="13"/>
      <c r="CB149" s="13"/>
      <c r="CC149" s="13"/>
      <c r="CD149" s="13"/>
      <c r="CE149" s="13"/>
      <c r="CF149" s="13"/>
    </row>
    <row r="150" spans="1:84" s="28" customFormat="1" ht="60" x14ac:dyDescent="0.25">
      <c r="A150" s="13">
        <v>148</v>
      </c>
      <c r="B150" s="13" t="s">
        <v>898</v>
      </c>
      <c r="C150" s="13" t="s">
        <v>117</v>
      </c>
      <c r="D150" s="13" t="s">
        <v>353</v>
      </c>
      <c r="E150" s="13" t="s">
        <v>1062</v>
      </c>
      <c r="F150" s="13" t="s">
        <v>608</v>
      </c>
      <c r="G150" s="13" t="s">
        <v>1079</v>
      </c>
      <c r="H150" s="13" t="s">
        <v>1080</v>
      </c>
      <c r="I150" s="13" t="s">
        <v>596</v>
      </c>
      <c r="J150" s="13" t="s">
        <v>407</v>
      </c>
      <c r="K150" s="1" t="s">
        <v>35</v>
      </c>
      <c r="L150" s="13">
        <v>15</v>
      </c>
      <c r="M150" s="13">
        <v>5</v>
      </c>
      <c r="N150" s="13">
        <v>10</v>
      </c>
      <c r="O150" s="13">
        <v>0.4</v>
      </c>
      <c r="P150" s="13" t="s">
        <v>124</v>
      </c>
      <c r="Q150" s="13" t="s">
        <v>1081</v>
      </c>
      <c r="R150" s="13">
        <v>2018</v>
      </c>
      <c r="S150" s="13" t="s">
        <v>1145</v>
      </c>
      <c r="T150" s="13" t="s">
        <v>33</v>
      </c>
      <c r="U150" s="1">
        <v>43158</v>
      </c>
      <c r="V150" s="13" t="s">
        <v>33</v>
      </c>
      <c r="W150" s="1">
        <f t="shared" si="27"/>
        <v>43164</v>
      </c>
      <c r="X150" s="1">
        <f t="shared" si="28"/>
        <v>43173</v>
      </c>
      <c r="Y150" s="40" t="s">
        <v>73</v>
      </c>
      <c r="Z150" s="13" t="s">
        <v>359</v>
      </c>
      <c r="AA150" s="13"/>
      <c r="AB150" s="13" t="s">
        <v>33</v>
      </c>
      <c r="AC150" s="13" t="s">
        <v>33</v>
      </c>
      <c r="AD150" s="13" t="s">
        <v>33</v>
      </c>
      <c r="AE150" s="13" t="s">
        <v>33</v>
      </c>
      <c r="AF150" s="13" t="s">
        <v>33</v>
      </c>
      <c r="AG150" s="13"/>
      <c r="AH150" s="13"/>
      <c r="AI150" s="13"/>
      <c r="AJ150" s="13"/>
      <c r="AK150" s="13"/>
      <c r="AL150" s="40" t="s">
        <v>1082</v>
      </c>
      <c r="AM150" s="1">
        <v>43159</v>
      </c>
      <c r="AN150" s="13" t="s">
        <v>37</v>
      </c>
      <c r="AO150" s="13" t="s">
        <v>73</v>
      </c>
      <c r="AP150" s="40" t="s">
        <v>73</v>
      </c>
      <c r="AQ150" s="8">
        <v>2018</v>
      </c>
      <c r="AR150" s="13">
        <v>1</v>
      </c>
      <c r="AS150" s="1">
        <f>AM150+DATE(3,0,0)</f>
        <v>44224</v>
      </c>
      <c r="AT150" s="1">
        <f t="shared" si="29"/>
        <v>43280</v>
      </c>
      <c r="AU150" s="6">
        <f>AT150-AV150</f>
        <v>81</v>
      </c>
      <c r="AV150" s="1">
        <v>43199</v>
      </c>
      <c r="AW150" s="13" t="s">
        <v>1148</v>
      </c>
      <c r="AX150" s="13" t="s">
        <v>50</v>
      </c>
      <c r="AY150" s="13" t="s">
        <v>82</v>
      </c>
      <c r="AZ150" s="1" t="s">
        <v>532</v>
      </c>
      <c r="BA150" s="13"/>
      <c r="BB150" s="13" t="s">
        <v>33</v>
      </c>
      <c r="BC150" s="13"/>
      <c r="BD150" s="13"/>
      <c r="BE150" s="13"/>
      <c r="BF150" s="13"/>
      <c r="BG150" s="13"/>
      <c r="BH150" s="65">
        <v>1362.9</v>
      </c>
      <c r="BI150" s="65"/>
      <c r="BJ150" s="65">
        <v>1362.9</v>
      </c>
      <c r="BK150" s="40" t="s">
        <v>1083</v>
      </c>
      <c r="BL150" s="13"/>
      <c r="BM150" s="13"/>
      <c r="BN150" s="13"/>
      <c r="BO150" s="13"/>
      <c r="BP150" s="13"/>
      <c r="BQ150" s="13"/>
      <c r="BR150" s="13"/>
      <c r="BS150" s="13"/>
      <c r="BT150" s="13" t="s">
        <v>1143</v>
      </c>
      <c r="BU150" s="13" t="s">
        <v>1144</v>
      </c>
      <c r="BV150" s="1">
        <v>43564</v>
      </c>
      <c r="BW150" s="13" t="s">
        <v>33</v>
      </c>
      <c r="BX150" s="1">
        <v>43564</v>
      </c>
      <c r="BY150" s="1">
        <v>43564</v>
      </c>
      <c r="BZ150" s="1">
        <v>43565</v>
      </c>
      <c r="CA150" s="13"/>
      <c r="CB150" s="13"/>
      <c r="CC150" s="13"/>
      <c r="CD150" s="13"/>
      <c r="CE150" s="13"/>
      <c r="CF150" s="13"/>
    </row>
    <row r="151" spans="1:84" ht="60" x14ac:dyDescent="0.25">
      <c r="A151" s="13">
        <v>149</v>
      </c>
      <c r="B151" s="3" t="s">
        <v>59</v>
      </c>
      <c r="C151" s="3" t="s">
        <v>62</v>
      </c>
      <c r="D151" s="3" t="s">
        <v>1084</v>
      </c>
      <c r="E151" s="3" t="s">
        <v>1062</v>
      </c>
      <c r="F151" s="3" t="s">
        <v>608</v>
      </c>
      <c r="G151" s="3" t="s">
        <v>1085</v>
      </c>
      <c r="H151" s="3" t="s">
        <v>1088</v>
      </c>
      <c r="I151" s="3" t="s">
        <v>596</v>
      </c>
      <c r="J151" s="3" t="s">
        <v>407</v>
      </c>
      <c r="K151" s="2" t="s">
        <v>35</v>
      </c>
      <c r="L151" s="3">
        <v>15</v>
      </c>
      <c r="M151" s="3">
        <v>10</v>
      </c>
      <c r="N151" s="3">
        <v>5</v>
      </c>
      <c r="O151" s="3">
        <v>0.4</v>
      </c>
      <c r="P151" s="3" t="s">
        <v>67</v>
      </c>
      <c r="Q151" s="3" t="s">
        <v>1086</v>
      </c>
      <c r="R151" s="3">
        <v>2018</v>
      </c>
      <c r="S151" s="3"/>
      <c r="T151" s="3" t="s">
        <v>33</v>
      </c>
      <c r="U151" s="11">
        <v>43161</v>
      </c>
      <c r="V151" s="3" t="s">
        <v>33</v>
      </c>
      <c r="W151" s="11">
        <f t="shared" si="27"/>
        <v>43167</v>
      </c>
      <c r="X151" s="11">
        <f t="shared" si="28"/>
        <v>43176</v>
      </c>
      <c r="Y151" s="39" t="s">
        <v>73</v>
      </c>
      <c r="Z151" s="3" t="s">
        <v>359</v>
      </c>
      <c r="AA151" s="3"/>
      <c r="AB151" s="3" t="s">
        <v>33</v>
      </c>
      <c r="AC151" s="3" t="s">
        <v>33</v>
      </c>
      <c r="AD151" s="3" t="s">
        <v>33</v>
      </c>
      <c r="AE151" s="3" t="s">
        <v>33</v>
      </c>
      <c r="AF151" s="3" t="s">
        <v>33</v>
      </c>
      <c r="AG151" s="3"/>
      <c r="AH151" s="3"/>
      <c r="AI151" s="3"/>
      <c r="AJ151" s="3"/>
      <c r="AK151" s="3"/>
      <c r="AL151" s="39" t="s">
        <v>1087</v>
      </c>
      <c r="AM151" s="11">
        <v>43166</v>
      </c>
      <c r="AN151" s="3" t="s">
        <v>37</v>
      </c>
      <c r="AO151" s="3" t="s">
        <v>73</v>
      </c>
      <c r="AP151" s="3" t="s">
        <v>74</v>
      </c>
      <c r="AQ151" s="88">
        <v>2018</v>
      </c>
      <c r="AR151" s="3">
        <v>4</v>
      </c>
      <c r="AS151" s="2">
        <f t="shared" si="21"/>
        <v>44231</v>
      </c>
      <c r="AT151" s="87">
        <f t="shared" si="29"/>
        <v>43287</v>
      </c>
      <c r="AU151" s="10">
        <f t="shared" ca="1" si="24"/>
        <v>-89</v>
      </c>
      <c r="AV151" s="11"/>
      <c r="AW151" s="3" t="s">
        <v>1089</v>
      </c>
      <c r="AX151" s="3" t="s">
        <v>50</v>
      </c>
      <c r="AY151" s="3" t="s">
        <v>82</v>
      </c>
      <c r="AZ151" s="2" t="s">
        <v>532</v>
      </c>
      <c r="BA151" s="3"/>
      <c r="BB151" s="3" t="s">
        <v>33</v>
      </c>
      <c r="BC151" s="3"/>
      <c r="BD151" s="3"/>
      <c r="BE151" s="3"/>
      <c r="BF151" s="3"/>
      <c r="BG151" s="3"/>
      <c r="BH151" s="68">
        <v>550</v>
      </c>
      <c r="BI151" s="68"/>
      <c r="BJ151" s="68">
        <v>633.9</v>
      </c>
      <c r="BK151" s="39" t="s">
        <v>1091</v>
      </c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  <row r="152" spans="1:84" s="28" customFormat="1" ht="72" x14ac:dyDescent="0.25">
      <c r="A152" s="13">
        <v>150</v>
      </c>
      <c r="B152" s="13" t="s">
        <v>150</v>
      </c>
      <c r="C152" s="13" t="s">
        <v>151</v>
      </c>
      <c r="D152" s="13" t="s">
        <v>1092</v>
      </c>
      <c r="E152" s="13" t="s">
        <v>1062</v>
      </c>
      <c r="F152" s="13" t="s">
        <v>793</v>
      </c>
      <c r="G152" s="13" t="s">
        <v>1095</v>
      </c>
      <c r="H152" s="13" t="s">
        <v>1094</v>
      </c>
      <c r="I152" s="13" t="s">
        <v>596</v>
      </c>
      <c r="J152" s="13" t="s">
        <v>36</v>
      </c>
      <c r="K152" s="1" t="s">
        <v>35</v>
      </c>
      <c r="L152" s="13">
        <v>9</v>
      </c>
      <c r="M152" s="13">
        <v>9</v>
      </c>
      <c r="N152" s="13">
        <v>0</v>
      </c>
      <c r="O152" s="13">
        <v>0.22</v>
      </c>
      <c r="P152" s="13" t="s">
        <v>152</v>
      </c>
      <c r="Q152" s="13" t="s">
        <v>1098</v>
      </c>
      <c r="R152" s="13">
        <v>2018</v>
      </c>
      <c r="S152" s="13" t="s">
        <v>1093</v>
      </c>
      <c r="T152" s="13" t="s">
        <v>33</v>
      </c>
      <c r="U152" s="1">
        <v>43174</v>
      </c>
      <c r="V152" s="13" t="s">
        <v>33</v>
      </c>
      <c r="W152" s="1">
        <f t="shared" si="27"/>
        <v>43180</v>
      </c>
      <c r="X152" s="1">
        <f t="shared" si="28"/>
        <v>43189</v>
      </c>
      <c r="Y152" s="40" t="s">
        <v>73</v>
      </c>
      <c r="Z152" s="13" t="s">
        <v>359</v>
      </c>
      <c r="AA152" s="13" t="s">
        <v>1097</v>
      </c>
      <c r="AB152" s="13" t="s">
        <v>33</v>
      </c>
      <c r="AC152" s="13" t="s">
        <v>33</v>
      </c>
      <c r="AD152" s="13" t="s">
        <v>33</v>
      </c>
      <c r="AE152" s="13" t="s">
        <v>33</v>
      </c>
      <c r="AF152" s="13" t="s">
        <v>33</v>
      </c>
      <c r="AG152" s="13"/>
      <c r="AH152" s="13"/>
      <c r="AI152" s="13"/>
      <c r="AJ152" s="13"/>
      <c r="AK152" s="13"/>
      <c r="AL152" s="40" t="s">
        <v>1096</v>
      </c>
      <c r="AM152" s="1">
        <v>43175</v>
      </c>
      <c r="AN152" s="13" t="s">
        <v>37</v>
      </c>
      <c r="AO152" s="13" t="s">
        <v>73</v>
      </c>
      <c r="AP152" s="40" t="s">
        <v>73</v>
      </c>
      <c r="AQ152" s="8">
        <v>2018</v>
      </c>
      <c r="AR152" s="13">
        <v>1</v>
      </c>
      <c r="AS152" s="1">
        <f t="shared" si="21"/>
        <v>44240</v>
      </c>
      <c r="AT152" s="1">
        <f t="shared" si="29"/>
        <v>43296</v>
      </c>
      <c r="AU152" s="6">
        <f>AT152-AV152</f>
        <v>102</v>
      </c>
      <c r="AV152" s="1">
        <v>43194</v>
      </c>
      <c r="AW152" s="13" t="s">
        <v>1140</v>
      </c>
      <c r="AX152" s="13" t="s">
        <v>50</v>
      </c>
      <c r="AY152" s="13" t="s">
        <v>82</v>
      </c>
      <c r="AZ152" s="1" t="s">
        <v>532</v>
      </c>
      <c r="BA152" s="13"/>
      <c r="BB152" s="13" t="s">
        <v>33</v>
      </c>
      <c r="BC152" s="13"/>
      <c r="BD152" s="13"/>
      <c r="BE152" s="13"/>
      <c r="BF152" s="13"/>
      <c r="BG152" s="13"/>
      <c r="BH152" s="65">
        <v>550</v>
      </c>
      <c r="BI152" s="65"/>
      <c r="BJ152" s="65">
        <v>633.9</v>
      </c>
      <c r="BK152" s="40" t="s">
        <v>1121</v>
      </c>
      <c r="BL152" s="13"/>
      <c r="BM152" s="13"/>
      <c r="BN152" s="13"/>
      <c r="BO152" s="13"/>
      <c r="BP152" s="13"/>
      <c r="BQ152" s="13"/>
      <c r="BR152" s="13"/>
      <c r="BS152" s="13"/>
      <c r="BT152" s="13" t="s">
        <v>1139</v>
      </c>
      <c r="BU152" s="13" t="s">
        <v>1139</v>
      </c>
      <c r="BV152" s="1">
        <v>43195</v>
      </c>
      <c r="BW152" s="13" t="s">
        <v>33</v>
      </c>
      <c r="BX152" s="1">
        <v>43195</v>
      </c>
      <c r="BY152" s="1">
        <v>43195</v>
      </c>
      <c r="BZ152" s="1">
        <v>43195</v>
      </c>
      <c r="CA152" s="13"/>
      <c r="CB152" s="13"/>
      <c r="CC152" s="13"/>
      <c r="CD152" s="13"/>
      <c r="CE152" s="13"/>
      <c r="CF152" s="13"/>
    </row>
    <row r="153" spans="1:84" ht="84" x14ac:dyDescent="0.25">
      <c r="A153" s="13">
        <v>151</v>
      </c>
      <c r="B153" s="3" t="s">
        <v>59</v>
      </c>
      <c r="C153" s="3" t="s">
        <v>112</v>
      </c>
      <c r="D153" s="3" t="s">
        <v>1106</v>
      </c>
      <c r="E153" s="3" t="s">
        <v>1063</v>
      </c>
      <c r="F153" s="3" t="s">
        <v>1100</v>
      </c>
      <c r="G153" s="3" t="s">
        <v>1101</v>
      </c>
      <c r="H153" s="3" t="s">
        <v>1102</v>
      </c>
      <c r="I153" s="3" t="s">
        <v>596</v>
      </c>
      <c r="J153" s="3" t="s">
        <v>36</v>
      </c>
      <c r="K153" s="2" t="s">
        <v>35</v>
      </c>
      <c r="L153" s="3">
        <v>25</v>
      </c>
      <c r="M153" s="3">
        <v>25</v>
      </c>
      <c r="N153" s="3">
        <v>0</v>
      </c>
      <c r="O153" s="3">
        <v>0.4</v>
      </c>
      <c r="P153" s="3" t="s">
        <v>113</v>
      </c>
      <c r="Q153" s="3" t="s">
        <v>1103</v>
      </c>
      <c r="R153" s="3">
        <v>2018</v>
      </c>
      <c r="S153" s="3" t="s">
        <v>1107</v>
      </c>
      <c r="T153" s="3" t="s">
        <v>33</v>
      </c>
      <c r="U153" s="11">
        <v>43174</v>
      </c>
      <c r="V153" s="3" t="s">
        <v>33</v>
      </c>
      <c r="W153" s="11">
        <f t="shared" ref="W153:W158" si="30">U153+6</f>
        <v>43180</v>
      </c>
      <c r="X153" s="11">
        <f t="shared" ref="X153:X158" si="31">U153+15</f>
        <v>43189</v>
      </c>
      <c r="Y153" s="39" t="s">
        <v>73</v>
      </c>
      <c r="Z153" s="3" t="s">
        <v>359</v>
      </c>
      <c r="AA153" s="3" t="s">
        <v>1104</v>
      </c>
      <c r="AB153" s="3" t="s">
        <v>33</v>
      </c>
      <c r="AC153" s="3" t="s">
        <v>33</v>
      </c>
      <c r="AD153" s="3" t="s">
        <v>33</v>
      </c>
      <c r="AE153" s="3" t="s">
        <v>33</v>
      </c>
      <c r="AF153" s="3" t="s">
        <v>33</v>
      </c>
      <c r="AG153" s="3"/>
      <c r="AH153" s="3"/>
      <c r="AI153" s="3"/>
      <c r="AJ153" s="3"/>
      <c r="AK153" s="3"/>
      <c r="AL153" s="39" t="s">
        <v>1105</v>
      </c>
      <c r="AM153" s="11">
        <v>43179</v>
      </c>
      <c r="AN153" s="3" t="s">
        <v>128</v>
      </c>
      <c r="AO153" s="3" t="s">
        <v>73</v>
      </c>
      <c r="AP153" s="3" t="s">
        <v>74</v>
      </c>
      <c r="AQ153" s="88">
        <v>2018</v>
      </c>
      <c r="AR153" s="3">
        <v>4</v>
      </c>
      <c r="AS153" s="2">
        <f t="shared" ref="AS153:AS158" si="32">AM153+DATE(3,0,0)</f>
        <v>44244</v>
      </c>
      <c r="AT153" s="87">
        <f>AM153+DATE(0,7,0)</f>
        <v>43361</v>
      </c>
      <c r="AU153" s="10">
        <f ca="1">AT153-TODAY()</f>
        <v>-15</v>
      </c>
      <c r="AV153" s="11"/>
      <c r="AW153" s="3" t="s">
        <v>1126</v>
      </c>
      <c r="AX153" s="3" t="s">
        <v>50</v>
      </c>
      <c r="AY153" s="3" t="s">
        <v>82</v>
      </c>
      <c r="AZ153" s="2" t="s">
        <v>532</v>
      </c>
      <c r="BA153" s="3"/>
      <c r="BB153" s="3" t="s">
        <v>33</v>
      </c>
      <c r="BC153" s="3"/>
      <c r="BD153" s="3"/>
      <c r="BE153" s="3"/>
      <c r="BF153" s="3"/>
      <c r="BG153" s="3"/>
      <c r="BH153" s="68">
        <v>9832.94</v>
      </c>
      <c r="BI153" s="68"/>
      <c r="BJ153" s="68">
        <v>9832.94</v>
      </c>
      <c r="BK153" s="39" t="s">
        <v>1133</v>
      </c>
      <c r="BL153" s="3"/>
      <c r="BM153" s="3"/>
      <c r="BN153" s="3"/>
      <c r="BO153" s="3"/>
      <c r="BP153" s="3"/>
      <c r="BQ153" s="3"/>
      <c r="BR153" s="3"/>
      <c r="BS153" s="3"/>
      <c r="BT153" s="39" t="s">
        <v>1134</v>
      </c>
      <c r="BU153" s="39" t="s">
        <v>1135</v>
      </c>
      <c r="BV153" s="3"/>
      <c r="BW153" s="3" t="s">
        <v>1153</v>
      </c>
      <c r="BX153" s="3"/>
      <c r="BY153" s="3"/>
      <c r="BZ153" s="3"/>
      <c r="CA153" s="3"/>
      <c r="CB153" s="3"/>
      <c r="CC153" s="3"/>
      <c r="CD153" s="3"/>
      <c r="CE153" s="3"/>
      <c r="CF153" s="3"/>
    </row>
    <row r="154" spans="1:84" s="28" customFormat="1" ht="60" x14ac:dyDescent="0.25">
      <c r="A154" s="13">
        <v>152</v>
      </c>
      <c r="B154" s="13" t="s">
        <v>59</v>
      </c>
      <c r="C154" s="13" t="s">
        <v>245</v>
      </c>
      <c r="D154" s="13" t="s">
        <v>1116</v>
      </c>
      <c r="E154" s="13" t="s">
        <v>1062</v>
      </c>
      <c r="F154" s="13" t="s">
        <v>822</v>
      </c>
      <c r="G154" s="13" t="s">
        <v>1117</v>
      </c>
      <c r="H154" s="13" t="s">
        <v>1118</v>
      </c>
      <c r="I154" s="13" t="s">
        <v>596</v>
      </c>
      <c r="J154" s="13" t="s">
        <v>407</v>
      </c>
      <c r="K154" s="1" t="s">
        <v>35</v>
      </c>
      <c r="L154" s="13">
        <v>15</v>
      </c>
      <c r="M154" s="13">
        <v>8</v>
      </c>
      <c r="N154" s="13">
        <v>7</v>
      </c>
      <c r="O154" s="13">
        <v>0.4</v>
      </c>
      <c r="P154" s="13" t="s">
        <v>67</v>
      </c>
      <c r="Q154" s="13" t="s">
        <v>1120</v>
      </c>
      <c r="R154" s="13">
        <v>2018</v>
      </c>
      <c r="S154" s="13" t="s">
        <v>1138</v>
      </c>
      <c r="T154" s="13" t="s">
        <v>33</v>
      </c>
      <c r="U154" s="1">
        <v>43181</v>
      </c>
      <c r="V154" s="13" t="s">
        <v>33</v>
      </c>
      <c r="W154" s="1">
        <f t="shared" si="30"/>
        <v>43187</v>
      </c>
      <c r="X154" s="1">
        <f t="shared" si="31"/>
        <v>43196</v>
      </c>
      <c r="Y154" s="40" t="s">
        <v>73</v>
      </c>
      <c r="Z154" s="13" t="s">
        <v>359</v>
      </c>
      <c r="AA154" s="13" t="s">
        <v>1146</v>
      </c>
      <c r="AB154" s="13" t="s">
        <v>33</v>
      </c>
      <c r="AC154" s="13" t="s">
        <v>33</v>
      </c>
      <c r="AD154" s="13" t="s">
        <v>33</v>
      </c>
      <c r="AE154" s="13" t="s">
        <v>33</v>
      </c>
      <c r="AF154" s="13" t="s">
        <v>33</v>
      </c>
      <c r="AG154" s="13"/>
      <c r="AH154" s="13"/>
      <c r="AI154" s="13"/>
      <c r="AJ154" s="13"/>
      <c r="AK154" s="13"/>
      <c r="AL154" s="40" t="s">
        <v>1119</v>
      </c>
      <c r="AM154" s="1">
        <v>43185</v>
      </c>
      <c r="AN154" s="13" t="s">
        <v>37</v>
      </c>
      <c r="AO154" s="13" t="s">
        <v>73</v>
      </c>
      <c r="AP154" s="40" t="s">
        <v>73</v>
      </c>
      <c r="AQ154" s="13">
        <v>2018</v>
      </c>
      <c r="AR154" s="13">
        <v>1</v>
      </c>
      <c r="AS154" s="1">
        <f t="shared" si="32"/>
        <v>44250</v>
      </c>
      <c r="AT154" s="1">
        <f>AM154+DATE(0,5,0)</f>
        <v>43306</v>
      </c>
      <c r="AU154" s="6">
        <f>AT154-AV154</f>
        <v>105</v>
      </c>
      <c r="AV154" s="1">
        <v>43201</v>
      </c>
      <c r="AW154" s="13" t="s">
        <v>1122</v>
      </c>
      <c r="AX154" s="13" t="s">
        <v>50</v>
      </c>
      <c r="AY154" s="13" t="s">
        <v>82</v>
      </c>
      <c r="AZ154" s="1" t="s">
        <v>532</v>
      </c>
      <c r="BA154" s="13"/>
      <c r="BB154" s="13" t="s">
        <v>33</v>
      </c>
      <c r="BC154" s="13"/>
      <c r="BD154" s="13"/>
      <c r="BE154" s="13"/>
      <c r="BF154" s="13"/>
      <c r="BG154" s="13"/>
      <c r="BH154" s="65">
        <v>550</v>
      </c>
      <c r="BI154" s="65"/>
      <c r="BJ154" s="65">
        <v>550</v>
      </c>
      <c r="BK154" s="40" t="s">
        <v>1123</v>
      </c>
      <c r="BL154" s="13"/>
      <c r="BM154" s="13"/>
      <c r="BN154" s="13"/>
      <c r="BO154" s="13"/>
      <c r="BP154" s="13"/>
      <c r="BQ154" s="13"/>
      <c r="BR154" s="13"/>
      <c r="BS154" s="13"/>
      <c r="BT154" s="40" t="s">
        <v>1141</v>
      </c>
      <c r="BU154" s="40" t="s">
        <v>1142</v>
      </c>
      <c r="BV154" s="1">
        <v>43201</v>
      </c>
      <c r="BW154" s="13" t="s">
        <v>1152</v>
      </c>
      <c r="BX154" s="1">
        <v>43201</v>
      </c>
      <c r="BY154" s="1">
        <v>43201</v>
      </c>
      <c r="BZ154" s="1">
        <v>43201</v>
      </c>
      <c r="CA154" s="13"/>
      <c r="CB154" s="13"/>
      <c r="CC154" s="13"/>
      <c r="CD154" s="13"/>
      <c r="CE154" s="13"/>
      <c r="CF154" s="13"/>
    </row>
    <row r="155" spans="1:84" ht="84" x14ac:dyDescent="0.25">
      <c r="A155" s="13">
        <v>153</v>
      </c>
      <c r="B155" s="3" t="s">
        <v>60</v>
      </c>
      <c r="C155" s="3" t="s">
        <v>63</v>
      </c>
      <c r="D155" s="3" t="s">
        <v>1156</v>
      </c>
      <c r="E155" s="3" t="s">
        <v>1060</v>
      </c>
      <c r="F155" s="3" t="s">
        <v>1157</v>
      </c>
      <c r="G155" s="3" t="s">
        <v>1159</v>
      </c>
      <c r="H155" s="3" t="s">
        <v>1161</v>
      </c>
      <c r="I155" s="3" t="s">
        <v>596</v>
      </c>
      <c r="J155" s="3" t="s">
        <v>36</v>
      </c>
      <c r="K155" s="2" t="s">
        <v>35</v>
      </c>
      <c r="L155" s="3">
        <v>6</v>
      </c>
      <c r="M155" s="3">
        <v>6</v>
      </c>
      <c r="N155" s="3">
        <v>0</v>
      </c>
      <c r="O155" s="3">
        <v>0.4</v>
      </c>
      <c r="P155" s="3" t="s">
        <v>66</v>
      </c>
      <c r="Q155" s="3" t="s">
        <v>1158</v>
      </c>
      <c r="R155" s="3">
        <v>2018</v>
      </c>
      <c r="S155" s="3"/>
      <c r="T155" s="3" t="s">
        <v>33</v>
      </c>
      <c r="U155" s="11">
        <v>43201</v>
      </c>
      <c r="V155" s="3" t="s">
        <v>33</v>
      </c>
      <c r="W155" s="11">
        <f t="shared" si="30"/>
        <v>43207</v>
      </c>
      <c r="X155" s="11">
        <f t="shared" si="31"/>
        <v>43216</v>
      </c>
      <c r="Y155" s="39" t="s">
        <v>73</v>
      </c>
      <c r="Z155" s="3" t="s">
        <v>359</v>
      </c>
      <c r="AA155" s="3"/>
      <c r="AB155" s="3" t="s">
        <v>33</v>
      </c>
      <c r="AC155" s="3" t="s">
        <v>33</v>
      </c>
      <c r="AD155" s="3" t="s">
        <v>33</v>
      </c>
      <c r="AE155" s="3" t="s">
        <v>33</v>
      </c>
      <c r="AF155" s="3" t="s">
        <v>33</v>
      </c>
      <c r="AG155" s="3"/>
      <c r="AH155" s="3"/>
      <c r="AI155" s="3"/>
      <c r="AJ155" s="3"/>
      <c r="AK155" s="3"/>
      <c r="AL155" s="39" t="s">
        <v>1160</v>
      </c>
      <c r="AM155" s="11">
        <v>43256</v>
      </c>
      <c r="AN155" s="3" t="s">
        <v>128</v>
      </c>
      <c r="AO155" s="3" t="s">
        <v>73</v>
      </c>
      <c r="AP155" s="3" t="s">
        <v>74</v>
      </c>
      <c r="AQ155" s="88">
        <v>2018</v>
      </c>
      <c r="AR155" s="3">
        <v>4</v>
      </c>
      <c r="AS155" s="11">
        <f t="shared" si="32"/>
        <v>44321</v>
      </c>
      <c r="AT155" s="11">
        <f>AM155+DATE(0,7,0)</f>
        <v>43438</v>
      </c>
      <c r="AU155" s="84">
        <f ca="1">AT155-TODAY()</f>
        <v>62</v>
      </c>
      <c r="AV155" s="11"/>
      <c r="AW155" s="3" t="s">
        <v>1316</v>
      </c>
      <c r="AX155" s="3" t="s">
        <v>50</v>
      </c>
      <c r="AY155" s="3" t="s">
        <v>82</v>
      </c>
      <c r="AZ155" s="2" t="s">
        <v>532</v>
      </c>
      <c r="BA155" s="3"/>
      <c r="BB155" s="3" t="s">
        <v>33</v>
      </c>
      <c r="BC155" s="3"/>
      <c r="BD155" s="3"/>
      <c r="BE155" s="3"/>
      <c r="BF155" s="3"/>
      <c r="BG155" s="3"/>
      <c r="BH155" s="68">
        <v>550</v>
      </c>
      <c r="BI155" s="68"/>
      <c r="BJ155" s="68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</row>
    <row r="156" spans="1:84" s="28" customFormat="1" ht="60" x14ac:dyDescent="0.25">
      <c r="A156" s="13">
        <v>154</v>
      </c>
      <c r="B156" s="13" t="s">
        <v>60</v>
      </c>
      <c r="C156" s="13" t="s">
        <v>63</v>
      </c>
      <c r="D156" s="13" t="s">
        <v>1162</v>
      </c>
      <c r="E156" s="13" t="s">
        <v>1062</v>
      </c>
      <c r="F156" s="13" t="s">
        <v>608</v>
      </c>
      <c r="G156" s="13" t="s">
        <v>1163</v>
      </c>
      <c r="H156" s="13" t="s">
        <v>1164</v>
      </c>
      <c r="I156" s="13" t="s">
        <v>596</v>
      </c>
      <c r="J156" s="13" t="s">
        <v>36</v>
      </c>
      <c r="K156" s="1" t="s">
        <v>35</v>
      </c>
      <c r="L156" s="13">
        <v>12</v>
      </c>
      <c r="M156" s="13">
        <v>12</v>
      </c>
      <c r="N156" s="13">
        <v>0</v>
      </c>
      <c r="O156" s="13">
        <v>0.4</v>
      </c>
      <c r="P156" s="13" t="s">
        <v>66</v>
      </c>
      <c r="Q156" s="13" t="s">
        <v>1166</v>
      </c>
      <c r="R156" s="13">
        <v>2018</v>
      </c>
      <c r="S156" s="13" t="s">
        <v>1372</v>
      </c>
      <c r="T156" s="13" t="s">
        <v>33</v>
      </c>
      <c r="U156" s="1">
        <v>43202</v>
      </c>
      <c r="V156" s="13" t="s">
        <v>33</v>
      </c>
      <c r="W156" s="1">
        <f t="shared" si="30"/>
        <v>43208</v>
      </c>
      <c r="X156" s="1">
        <f t="shared" si="31"/>
        <v>43217</v>
      </c>
      <c r="Y156" s="40" t="s">
        <v>73</v>
      </c>
      <c r="Z156" s="13" t="s">
        <v>359</v>
      </c>
      <c r="AA156" s="13"/>
      <c r="AB156" s="13" t="s">
        <v>1167</v>
      </c>
      <c r="AC156" s="13" t="s">
        <v>33</v>
      </c>
      <c r="AD156" s="13" t="s">
        <v>33</v>
      </c>
      <c r="AE156" s="13" t="s">
        <v>33</v>
      </c>
      <c r="AF156" s="13" t="s">
        <v>33</v>
      </c>
      <c r="AG156" s="13"/>
      <c r="AH156" s="13"/>
      <c r="AI156" s="13"/>
      <c r="AJ156" s="13"/>
      <c r="AK156" s="13"/>
      <c r="AL156" s="40" t="s">
        <v>1165</v>
      </c>
      <c r="AM156" s="1">
        <v>43203</v>
      </c>
      <c r="AN156" s="13" t="s">
        <v>37</v>
      </c>
      <c r="AO156" s="13" t="s">
        <v>73</v>
      </c>
      <c r="AP156" s="40" t="s">
        <v>73</v>
      </c>
      <c r="AQ156" s="13">
        <v>2018</v>
      </c>
      <c r="AR156" s="13">
        <v>1</v>
      </c>
      <c r="AS156" s="1">
        <f t="shared" si="32"/>
        <v>44268</v>
      </c>
      <c r="AT156" s="1">
        <f>AM156+DATE(0,5,0)</f>
        <v>43324</v>
      </c>
      <c r="AU156" s="6">
        <f>AT156-AV156</f>
        <v>20</v>
      </c>
      <c r="AV156" s="1">
        <v>43304</v>
      </c>
      <c r="AW156" s="13" t="s">
        <v>1177</v>
      </c>
      <c r="AX156" s="13" t="s">
        <v>50</v>
      </c>
      <c r="AY156" s="13" t="s">
        <v>82</v>
      </c>
      <c r="AZ156" s="1" t="s">
        <v>532</v>
      </c>
      <c r="BA156" s="13"/>
      <c r="BB156" s="13" t="s">
        <v>33</v>
      </c>
      <c r="BC156" s="13"/>
      <c r="BD156" s="13"/>
      <c r="BE156" s="13"/>
      <c r="BF156" s="13"/>
      <c r="BG156" s="13"/>
      <c r="BH156" s="65">
        <v>550</v>
      </c>
      <c r="BI156" s="65"/>
      <c r="BJ156" s="65">
        <v>550</v>
      </c>
      <c r="BK156" s="40" t="s">
        <v>1179</v>
      </c>
      <c r="BL156" s="13"/>
      <c r="BM156" s="13"/>
      <c r="BN156" s="13"/>
      <c r="BO156" s="13"/>
      <c r="BP156" s="13"/>
      <c r="BQ156" s="13"/>
      <c r="BR156" s="13"/>
      <c r="BS156" s="13"/>
      <c r="BT156" s="40" t="s">
        <v>1345</v>
      </c>
      <c r="BU156" s="13" t="s">
        <v>1348</v>
      </c>
      <c r="BV156" s="1">
        <v>43304</v>
      </c>
      <c r="BW156" s="13" t="s">
        <v>33</v>
      </c>
      <c r="BX156" s="1">
        <v>43304</v>
      </c>
      <c r="BY156" s="1">
        <v>43304</v>
      </c>
      <c r="BZ156" s="1">
        <v>43328</v>
      </c>
      <c r="CA156" s="13"/>
      <c r="CB156" s="13"/>
      <c r="CC156" s="13"/>
      <c r="CD156" s="13"/>
      <c r="CE156" s="13"/>
      <c r="CF156" s="13"/>
    </row>
    <row r="157" spans="1:84" s="28" customFormat="1" ht="84" x14ac:dyDescent="0.25">
      <c r="A157" s="13">
        <v>155</v>
      </c>
      <c r="B157" s="13" t="s">
        <v>34</v>
      </c>
      <c r="C157" s="13" t="s">
        <v>1168</v>
      </c>
      <c r="D157" s="13" t="s">
        <v>1169</v>
      </c>
      <c r="E157" s="13" t="s">
        <v>1060</v>
      </c>
      <c r="F157" s="13" t="s">
        <v>675</v>
      </c>
      <c r="G157" s="13" t="s">
        <v>1170</v>
      </c>
      <c r="H157" s="13" t="s">
        <v>1173</v>
      </c>
      <c r="I157" s="13" t="s">
        <v>596</v>
      </c>
      <c r="J157" s="13" t="s">
        <v>36</v>
      </c>
      <c r="K157" s="1" t="s">
        <v>35</v>
      </c>
      <c r="L157" s="13">
        <v>12</v>
      </c>
      <c r="M157" s="13">
        <v>12</v>
      </c>
      <c r="N157" s="13">
        <v>0</v>
      </c>
      <c r="O157" s="13">
        <v>0.4</v>
      </c>
      <c r="P157" s="13" t="s">
        <v>1171</v>
      </c>
      <c r="Q157" s="13" t="s">
        <v>1172</v>
      </c>
      <c r="R157" s="13">
        <v>2018</v>
      </c>
      <c r="S157" s="13" t="s">
        <v>1178</v>
      </c>
      <c r="T157" s="13" t="s">
        <v>33</v>
      </c>
      <c r="U157" s="1">
        <v>43202</v>
      </c>
      <c r="V157" s="13" t="s">
        <v>33</v>
      </c>
      <c r="W157" s="1">
        <f t="shared" si="30"/>
        <v>43208</v>
      </c>
      <c r="X157" s="1">
        <f t="shared" si="31"/>
        <v>43217</v>
      </c>
      <c r="Y157" s="40" t="s">
        <v>73</v>
      </c>
      <c r="Z157" s="13" t="s">
        <v>359</v>
      </c>
      <c r="AA157" s="13"/>
      <c r="AB157" s="13" t="s">
        <v>33</v>
      </c>
      <c r="AC157" s="13" t="s">
        <v>33</v>
      </c>
      <c r="AD157" s="13" t="s">
        <v>33</v>
      </c>
      <c r="AE157" s="13" t="s">
        <v>33</v>
      </c>
      <c r="AF157" s="13" t="s">
        <v>33</v>
      </c>
      <c r="AG157" s="13"/>
      <c r="AH157" s="13"/>
      <c r="AI157" s="13"/>
      <c r="AJ157" s="13"/>
      <c r="AK157" s="13"/>
      <c r="AL157" s="40" t="s">
        <v>1174</v>
      </c>
      <c r="AM157" s="1">
        <v>43206</v>
      </c>
      <c r="AN157" s="13" t="s">
        <v>128</v>
      </c>
      <c r="AO157" s="13" t="s">
        <v>73</v>
      </c>
      <c r="AP157" s="40" t="s">
        <v>73</v>
      </c>
      <c r="AQ157" s="13">
        <v>2018</v>
      </c>
      <c r="AR157" s="13">
        <v>1</v>
      </c>
      <c r="AS157" s="1">
        <f t="shared" si="32"/>
        <v>44271</v>
      </c>
      <c r="AT157" s="1">
        <f>AM157+DATE(0,7,0)</f>
        <v>43388</v>
      </c>
      <c r="AU157" s="6">
        <f>AT157-AV157</f>
        <v>160</v>
      </c>
      <c r="AV157" s="1">
        <v>43228</v>
      </c>
      <c r="AW157" s="13" t="s">
        <v>1217</v>
      </c>
      <c r="AX157" s="13" t="s">
        <v>50</v>
      </c>
      <c r="AY157" s="13" t="s">
        <v>82</v>
      </c>
      <c r="AZ157" s="1" t="s">
        <v>532</v>
      </c>
      <c r="BA157" s="13"/>
      <c r="BB157" s="13" t="s">
        <v>33</v>
      </c>
      <c r="BC157" s="13"/>
      <c r="BD157" s="13"/>
      <c r="BE157" s="13"/>
      <c r="BF157" s="13"/>
      <c r="BG157" s="13"/>
      <c r="BH157" s="65">
        <v>550</v>
      </c>
      <c r="BI157" s="65"/>
      <c r="BJ157" s="65">
        <v>550</v>
      </c>
      <c r="BK157" s="40" t="s">
        <v>1196</v>
      </c>
      <c r="BL157" s="13"/>
      <c r="BM157" s="13"/>
      <c r="BN157" s="13"/>
      <c r="BO157" s="13"/>
      <c r="BP157" s="13"/>
      <c r="BQ157" s="13"/>
      <c r="BR157" s="13"/>
      <c r="BS157" s="13"/>
      <c r="BT157" s="40" t="s">
        <v>1197</v>
      </c>
      <c r="BU157" s="13" t="s">
        <v>1199</v>
      </c>
      <c r="BV157" s="1">
        <v>43228</v>
      </c>
      <c r="BW157" s="13" t="s">
        <v>33</v>
      </c>
      <c r="BX157" s="1">
        <v>43228</v>
      </c>
      <c r="BY157" s="1">
        <v>43228</v>
      </c>
      <c r="BZ157" s="1">
        <v>43272</v>
      </c>
      <c r="CA157" s="13"/>
      <c r="CB157" s="13"/>
      <c r="CC157" s="13"/>
      <c r="CD157" s="13"/>
      <c r="CE157" s="13"/>
      <c r="CF157" s="13"/>
    </row>
    <row r="158" spans="1:84" ht="48" x14ac:dyDescent="0.25">
      <c r="A158" s="13">
        <v>156</v>
      </c>
      <c r="B158" s="3" t="s">
        <v>60</v>
      </c>
      <c r="C158" s="3" t="s">
        <v>63</v>
      </c>
      <c r="D158" s="3" t="s">
        <v>1180</v>
      </c>
      <c r="E158" s="3" t="s">
        <v>1062</v>
      </c>
      <c r="F158" s="3" t="s">
        <v>608</v>
      </c>
      <c r="G158" s="3" t="s">
        <v>1181</v>
      </c>
      <c r="H158" s="92" t="s">
        <v>1182</v>
      </c>
      <c r="I158" s="3" t="s">
        <v>596</v>
      </c>
      <c r="J158" s="3" t="s">
        <v>407</v>
      </c>
      <c r="K158" s="2" t="s">
        <v>35</v>
      </c>
      <c r="L158" s="3">
        <v>15</v>
      </c>
      <c r="M158" s="3">
        <v>6</v>
      </c>
      <c r="N158" s="3">
        <v>9</v>
      </c>
      <c r="O158" s="3">
        <v>0.4</v>
      </c>
      <c r="P158" s="3" t="s">
        <v>66</v>
      </c>
      <c r="Q158" s="3" t="s">
        <v>1183</v>
      </c>
      <c r="R158" s="3">
        <v>2018</v>
      </c>
      <c r="S158" s="3"/>
      <c r="T158" s="3" t="s">
        <v>33</v>
      </c>
      <c r="U158" s="11">
        <v>43208</v>
      </c>
      <c r="V158" s="3" t="s">
        <v>33</v>
      </c>
      <c r="W158" s="11">
        <f t="shared" si="30"/>
        <v>43214</v>
      </c>
      <c r="X158" s="11">
        <f t="shared" si="31"/>
        <v>43223</v>
      </c>
      <c r="Y158" s="39" t="s">
        <v>73</v>
      </c>
      <c r="Z158" s="3" t="s">
        <v>359</v>
      </c>
      <c r="AA158" s="3"/>
      <c r="AB158" s="3" t="s">
        <v>33</v>
      </c>
      <c r="AC158" s="3" t="s">
        <v>33</v>
      </c>
      <c r="AD158" s="3" t="s">
        <v>33</v>
      </c>
      <c r="AE158" s="3" t="s">
        <v>33</v>
      </c>
      <c r="AF158" s="3" t="s">
        <v>33</v>
      </c>
      <c r="AG158" s="3"/>
      <c r="AH158" s="3"/>
      <c r="AI158" s="3"/>
      <c r="AJ158" s="3"/>
      <c r="AK158" s="3"/>
      <c r="AL158" s="77" t="s">
        <v>1184</v>
      </c>
      <c r="AM158" s="2">
        <v>43208</v>
      </c>
      <c r="AN158" s="3" t="s">
        <v>37</v>
      </c>
      <c r="AO158" s="3" t="s">
        <v>73</v>
      </c>
      <c r="AP158" s="3" t="s">
        <v>74</v>
      </c>
      <c r="AQ158" s="3">
        <v>2018</v>
      </c>
      <c r="AR158" s="3">
        <v>4</v>
      </c>
      <c r="AS158" s="11">
        <f t="shared" si="32"/>
        <v>44273</v>
      </c>
      <c r="AT158" s="87">
        <f>AM158+DATE(0,5,0)</f>
        <v>43329</v>
      </c>
      <c r="AU158" s="84">
        <f ca="1">AT158-TODAY()</f>
        <v>-47</v>
      </c>
      <c r="AV158" s="11"/>
      <c r="AW158" s="3" t="s">
        <v>1185</v>
      </c>
      <c r="AX158" s="3" t="s">
        <v>50</v>
      </c>
      <c r="AY158" s="3" t="s">
        <v>82</v>
      </c>
      <c r="AZ158" s="2" t="s">
        <v>532</v>
      </c>
      <c r="BA158" s="3"/>
      <c r="BB158" s="3" t="s">
        <v>33</v>
      </c>
      <c r="BC158" s="3"/>
      <c r="BD158" s="3"/>
      <c r="BE158" s="3"/>
      <c r="BF158" s="3"/>
      <c r="BG158" s="3"/>
      <c r="BH158" s="68">
        <v>550</v>
      </c>
      <c r="BI158" s="68"/>
      <c r="BJ158" s="68">
        <v>550</v>
      </c>
      <c r="BK158" s="39" t="s">
        <v>1216</v>
      </c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ht="84" x14ac:dyDescent="0.25">
      <c r="A159" s="21">
        <v>157</v>
      </c>
      <c r="B159" s="3" t="s">
        <v>59</v>
      </c>
      <c r="C159" s="3" t="s">
        <v>362</v>
      </c>
      <c r="D159" s="3" t="s">
        <v>368</v>
      </c>
      <c r="E159" s="3" t="s">
        <v>1060</v>
      </c>
      <c r="F159" s="3" t="s">
        <v>1195</v>
      </c>
      <c r="G159" s="3" t="s">
        <v>1186</v>
      </c>
      <c r="H159" s="3" t="s">
        <v>1193</v>
      </c>
      <c r="I159" s="3" t="s">
        <v>596</v>
      </c>
      <c r="J159" s="3" t="s">
        <v>36</v>
      </c>
      <c r="K159" s="2" t="s">
        <v>35</v>
      </c>
      <c r="L159" s="3">
        <v>5.42</v>
      </c>
      <c r="M159" s="3">
        <v>5.42</v>
      </c>
      <c r="N159" s="3">
        <v>0</v>
      </c>
      <c r="O159" s="3">
        <v>0.4</v>
      </c>
      <c r="P159" s="3" t="s">
        <v>396</v>
      </c>
      <c r="Q159" s="3" t="s">
        <v>1194</v>
      </c>
      <c r="R159" s="3">
        <v>2019</v>
      </c>
      <c r="S159" s="3"/>
      <c r="T159" s="3" t="s">
        <v>33</v>
      </c>
      <c r="U159" s="11">
        <v>43209</v>
      </c>
      <c r="V159" s="3" t="s">
        <v>33</v>
      </c>
      <c r="W159" s="11">
        <f>U159+6</f>
        <v>43215</v>
      </c>
      <c r="X159" s="11">
        <f>U159+15</f>
        <v>43224</v>
      </c>
      <c r="Y159" s="39" t="s">
        <v>73</v>
      </c>
      <c r="Z159" s="3" t="s">
        <v>359</v>
      </c>
      <c r="AA159" s="3"/>
      <c r="AB159" s="3" t="s">
        <v>33</v>
      </c>
      <c r="AC159" s="3" t="s">
        <v>33</v>
      </c>
      <c r="AD159" s="3" t="s">
        <v>33</v>
      </c>
      <c r="AE159" s="3" t="s">
        <v>33</v>
      </c>
      <c r="AF159" s="3" t="s">
        <v>33</v>
      </c>
      <c r="AG159" s="3"/>
      <c r="AH159" s="3"/>
      <c r="AI159" s="3"/>
      <c r="AJ159" s="3"/>
      <c r="AK159" s="3"/>
      <c r="AL159" s="39" t="s">
        <v>1192</v>
      </c>
      <c r="AM159" s="3"/>
      <c r="AN159" s="3" t="s">
        <v>128</v>
      </c>
      <c r="AO159" s="3" t="s">
        <v>73</v>
      </c>
      <c r="AP159" s="3" t="s">
        <v>74</v>
      </c>
      <c r="AQ159" s="3">
        <v>2019</v>
      </c>
      <c r="AR159" s="3">
        <v>0</v>
      </c>
      <c r="AS159" s="11"/>
      <c r="AT159" s="11"/>
      <c r="AU159" s="84"/>
      <c r="AV159" s="11"/>
      <c r="AW159" s="3" t="s">
        <v>1276</v>
      </c>
      <c r="AX159" s="3" t="s">
        <v>50</v>
      </c>
      <c r="AY159" s="3" t="s">
        <v>82</v>
      </c>
      <c r="AZ159" s="2" t="s">
        <v>532</v>
      </c>
      <c r="BA159" s="3"/>
      <c r="BB159" s="3" t="s">
        <v>33</v>
      </c>
      <c r="BC159" s="3"/>
      <c r="BD159" s="3"/>
      <c r="BE159" s="3"/>
      <c r="BF159" s="3"/>
      <c r="BG159" s="3"/>
      <c r="BH159" s="68">
        <v>550</v>
      </c>
      <c r="BI159" s="68"/>
      <c r="BJ159" s="68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</row>
    <row r="160" spans="1:84" s="28" customFormat="1" ht="60" x14ac:dyDescent="0.25">
      <c r="A160" s="13">
        <v>158</v>
      </c>
      <c r="B160" s="13" t="s">
        <v>60</v>
      </c>
      <c r="C160" s="13" t="s">
        <v>63</v>
      </c>
      <c r="D160" s="13" t="s">
        <v>1187</v>
      </c>
      <c r="E160" s="13" t="s">
        <v>1062</v>
      </c>
      <c r="F160" s="13" t="s">
        <v>772</v>
      </c>
      <c r="G160" s="13" t="s">
        <v>1188</v>
      </c>
      <c r="H160" s="13" t="s">
        <v>1189</v>
      </c>
      <c r="I160" s="13" t="s">
        <v>596</v>
      </c>
      <c r="J160" s="13" t="s">
        <v>36</v>
      </c>
      <c r="K160" s="1" t="s">
        <v>35</v>
      </c>
      <c r="L160" s="13">
        <v>10</v>
      </c>
      <c r="M160" s="13">
        <v>10</v>
      </c>
      <c r="N160" s="13">
        <v>0</v>
      </c>
      <c r="O160" s="13">
        <v>0.4</v>
      </c>
      <c r="P160" s="13" t="s">
        <v>66</v>
      </c>
      <c r="Q160" s="13" t="s">
        <v>1190</v>
      </c>
      <c r="R160" s="13">
        <v>2020</v>
      </c>
      <c r="S160" s="13" t="s">
        <v>1374</v>
      </c>
      <c r="T160" s="13" t="s">
        <v>33</v>
      </c>
      <c r="U160" s="1">
        <v>43210</v>
      </c>
      <c r="V160" s="13" t="s">
        <v>33</v>
      </c>
      <c r="W160" s="1">
        <f>U160+6</f>
        <v>43216</v>
      </c>
      <c r="X160" s="1">
        <f>U160+15</f>
        <v>43225</v>
      </c>
      <c r="Y160" s="40" t="s">
        <v>73</v>
      </c>
      <c r="Z160" s="13" t="s">
        <v>359</v>
      </c>
      <c r="AA160" s="13"/>
      <c r="AB160" s="13" t="s">
        <v>1167</v>
      </c>
      <c r="AC160" s="13" t="s">
        <v>33</v>
      </c>
      <c r="AD160" s="13" t="s">
        <v>33</v>
      </c>
      <c r="AE160" s="13" t="s">
        <v>33</v>
      </c>
      <c r="AF160" s="13" t="s">
        <v>33</v>
      </c>
      <c r="AG160" s="13"/>
      <c r="AH160" s="13"/>
      <c r="AI160" s="13"/>
      <c r="AJ160" s="13"/>
      <c r="AK160" s="13"/>
      <c r="AL160" s="40" t="s">
        <v>1191</v>
      </c>
      <c r="AM160" s="1">
        <v>43213</v>
      </c>
      <c r="AN160" s="13" t="s">
        <v>37</v>
      </c>
      <c r="AO160" s="13" t="s">
        <v>73</v>
      </c>
      <c r="AP160" s="40" t="s">
        <v>73</v>
      </c>
      <c r="AQ160" s="13">
        <v>2020</v>
      </c>
      <c r="AR160" s="13">
        <v>1</v>
      </c>
      <c r="AS160" s="1">
        <f t="shared" ref="AS160:AS165" si="33">AM160+DATE(3,0,0)</f>
        <v>44278</v>
      </c>
      <c r="AT160" s="1">
        <f>AM160+DATE(0,5,0)</f>
        <v>43334</v>
      </c>
      <c r="AU160" s="6">
        <f>AT160-AV160</f>
        <v>30</v>
      </c>
      <c r="AV160" s="1">
        <v>43304</v>
      </c>
      <c r="AW160" s="13" t="s">
        <v>1198</v>
      </c>
      <c r="AX160" s="13" t="s">
        <v>50</v>
      </c>
      <c r="AY160" s="13" t="s">
        <v>82</v>
      </c>
      <c r="AZ160" s="1" t="s">
        <v>532</v>
      </c>
      <c r="BA160" s="13"/>
      <c r="BB160" s="13" t="s">
        <v>33</v>
      </c>
      <c r="BC160" s="13"/>
      <c r="BD160" s="13"/>
      <c r="BE160" s="13"/>
      <c r="BF160" s="13"/>
      <c r="BG160" s="13"/>
      <c r="BH160" s="65">
        <v>550</v>
      </c>
      <c r="BI160" s="65"/>
      <c r="BJ160" s="65">
        <v>550</v>
      </c>
      <c r="BK160" s="40" t="s">
        <v>1202</v>
      </c>
      <c r="BL160" s="13"/>
      <c r="BM160" s="13"/>
      <c r="BN160" s="13"/>
      <c r="BO160" s="13"/>
      <c r="BP160" s="13"/>
      <c r="BQ160" s="13"/>
      <c r="BR160" s="13"/>
      <c r="BS160" s="13"/>
      <c r="BT160" s="40" t="s">
        <v>1345</v>
      </c>
      <c r="BU160" s="13" t="s">
        <v>1346</v>
      </c>
      <c r="BV160" s="1">
        <v>43304</v>
      </c>
      <c r="BW160" s="13" t="s">
        <v>33</v>
      </c>
      <c r="BX160" s="1">
        <v>43304</v>
      </c>
      <c r="BY160" s="1">
        <v>43304</v>
      </c>
      <c r="BZ160" s="1">
        <v>43328</v>
      </c>
      <c r="CA160" s="13"/>
      <c r="CB160" s="13"/>
      <c r="CC160" s="13"/>
      <c r="CD160" s="13"/>
      <c r="CE160" s="13"/>
      <c r="CF160" s="13"/>
    </row>
    <row r="161" spans="1:84" ht="48" x14ac:dyDescent="0.25">
      <c r="A161" s="13">
        <v>159</v>
      </c>
      <c r="B161" s="3" t="s">
        <v>60</v>
      </c>
      <c r="C161" s="3" t="s">
        <v>63</v>
      </c>
      <c r="D161" s="3" t="s">
        <v>1210</v>
      </c>
      <c r="E161" s="3" t="s">
        <v>1062</v>
      </c>
      <c r="F161" s="3" t="s">
        <v>608</v>
      </c>
      <c r="G161" s="3" t="s">
        <v>1212</v>
      </c>
      <c r="H161" s="3" t="s">
        <v>1213</v>
      </c>
      <c r="I161" s="3" t="s">
        <v>596</v>
      </c>
      <c r="J161" s="3" t="s">
        <v>407</v>
      </c>
      <c r="K161" s="2" t="s">
        <v>35</v>
      </c>
      <c r="L161" s="3">
        <v>10</v>
      </c>
      <c r="M161" s="3">
        <v>5</v>
      </c>
      <c r="N161" s="3">
        <v>5</v>
      </c>
      <c r="O161" s="3">
        <v>0.4</v>
      </c>
      <c r="P161" s="3" t="s">
        <v>66</v>
      </c>
      <c r="Q161" s="3" t="s">
        <v>1214</v>
      </c>
      <c r="R161" s="3">
        <v>2018</v>
      </c>
      <c r="S161" s="3"/>
      <c r="T161" s="3" t="s">
        <v>33</v>
      </c>
      <c r="U161" s="11">
        <v>43224</v>
      </c>
      <c r="V161" s="3" t="s">
        <v>33</v>
      </c>
      <c r="W161" s="11">
        <f>U161+6</f>
        <v>43230</v>
      </c>
      <c r="X161" s="11">
        <f>U161+15</f>
        <v>43239</v>
      </c>
      <c r="Y161" s="39" t="s">
        <v>73</v>
      </c>
      <c r="Z161" s="3" t="s">
        <v>359</v>
      </c>
      <c r="AA161" s="3"/>
      <c r="AB161" s="3" t="s">
        <v>1167</v>
      </c>
      <c r="AC161" s="3" t="s">
        <v>33</v>
      </c>
      <c r="AD161" s="3" t="s">
        <v>33</v>
      </c>
      <c r="AE161" s="3" t="s">
        <v>33</v>
      </c>
      <c r="AF161" s="3" t="s">
        <v>33</v>
      </c>
      <c r="AG161" s="3"/>
      <c r="AH161" s="3"/>
      <c r="AI161" s="3"/>
      <c r="AJ161" s="3"/>
      <c r="AK161" s="3"/>
      <c r="AL161" s="39" t="s">
        <v>1211</v>
      </c>
      <c r="AM161" s="11">
        <v>43227</v>
      </c>
      <c r="AN161" s="3" t="s">
        <v>37</v>
      </c>
      <c r="AO161" s="3" t="s">
        <v>73</v>
      </c>
      <c r="AP161" s="3" t="s">
        <v>74</v>
      </c>
      <c r="AQ161" s="3">
        <v>2018</v>
      </c>
      <c r="AR161" s="3">
        <v>4</v>
      </c>
      <c r="AS161" s="11">
        <f t="shared" si="33"/>
        <v>44292</v>
      </c>
      <c r="AT161" s="87">
        <f>AM161+DATE(0,5,0)</f>
        <v>43348</v>
      </c>
      <c r="AU161" s="84">
        <f ca="1">AT161-TODAY()</f>
        <v>-28</v>
      </c>
      <c r="AV161" s="11"/>
      <c r="AW161" s="3" t="s">
        <v>1215</v>
      </c>
      <c r="AX161" s="3" t="s">
        <v>50</v>
      </c>
      <c r="AY161" s="3" t="s">
        <v>82</v>
      </c>
      <c r="AZ161" s="2" t="s">
        <v>532</v>
      </c>
      <c r="BA161" s="3"/>
      <c r="BB161" s="3" t="s">
        <v>33</v>
      </c>
      <c r="BC161" s="3"/>
      <c r="BD161" s="3"/>
      <c r="BE161" s="3"/>
      <c r="BF161" s="3"/>
      <c r="BG161" s="3"/>
      <c r="BH161" s="68">
        <v>550</v>
      </c>
      <c r="BI161" s="68"/>
      <c r="BJ161" s="68">
        <v>550</v>
      </c>
      <c r="BK161" s="39" t="s">
        <v>1216</v>
      </c>
      <c r="BL161" s="3"/>
      <c r="BM161" s="3"/>
      <c r="BN161" s="3"/>
      <c r="BO161" s="3"/>
      <c r="BP161" s="3"/>
      <c r="BQ161" s="3"/>
      <c r="BR161" s="3"/>
      <c r="BS161" s="3"/>
      <c r="BT161" s="39" t="s">
        <v>1469</v>
      </c>
      <c r="BU161" s="3" t="s">
        <v>1470</v>
      </c>
      <c r="BV161" s="3" t="s">
        <v>1484</v>
      </c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ht="60" x14ac:dyDescent="0.25">
      <c r="A162" s="13">
        <v>160</v>
      </c>
      <c r="B162" s="3" t="s">
        <v>59</v>
      </c>
      <c r="C162" s="3" t="s">
        <v>602</v>
      </c>
      <c r="D162" s="3" t="s">
        <v>1218</v>
      </c>
      <c r="E162" s="3" t="s">
        <v>1060</v>
      </c>
      <c r="F162" s="3" t="s">
        <v>1223</v>
      </c>
      <c r="G162" s="3" t="s">
        <v>1219</v>
      </c>
      <c r="H162" s="3" t="s">
        <v>1226</v>
      </c>
      <c r="I162" s="3" t="s">
        <v>596</v>
      </c>
      <c r="J162" s="3" t="s">
        <v>36</v>
      </c>
      <c r="K162" s="2" t="s">
        <v>35</v>
      </c>
      <c r="L162" s="3">
        <v>5</v>
      </c>
      <c r="M162" s="3">
        <v>5</v>
      </c>
      <c r="N162" s="3">
        <v>0</v>
      </c>
      <c r="O162" s="3">
        <v>0.22</v>
      </c>
      <c r="P162" s="3" t="s">
        <v>680</v>
      </c>
      <c r="Q162" s="3" t="s">
        <v>1222</v>
      </c>
      <c r="R162" s="3">
        <v>2018</v>
      </c>
      <c r="S162" s="3"/>
      <c r="T162" s="3" t="s">
        <v>33</v>
      </c>
      <c r="U162" s="3" t="s">
        <v>33</v>
      </c>
      <c r="V162" s="11">
        <v>43231</v>
      </c>
      <c r="W162" s="11">
        <f>V162+6</f>
        <v>43237</v>
      </c>
      <c r="X162" s="11">
        <f>V162+15</f>
        <v>43246</v>
      </c>
      <c r="Y162" s="39" t="s">
        <v>73</v>
      </c>
      <c r="Z162" s="3" t="s">
        <v>359</v>
      </c>
      <c r="AA162" s="3"/>
      <c r="AB162" s="3" t="s">
        <v>33</v>
      </c>
      <c r="AC162" s="3" t="s">
        <v>33</v>
      </c>
      <c r="AD162" s="3" t="s">
        <v>33</v>
      </c>
      <c r="AE162" s="3" t="s">
        <v>33</v>
      </c>
      <c r="AF162" s="3" t="s">
        <v>33</v>
      </c>
      <c r="AG162" s="3"/>
      <c r="AH162" s="3"/>
      <c r="AI162" s="3"/>
      <c r="AJ162" s="3"/>
      <c r="AK162" s="3"/>
      <c r="AL162" s="39" t="s">
        <v>1224</v>
      </c>
      <c r="AM162" s="11">
        <v>43282</v>
      </c>
      <c r="AN162" s="3" t="s">
        <v>128</v>
      </c>
      <c r="AO162" s="3" t="s">
        <v>73</v>
      </c>
      <c r="AP162" s="3" t="s">
        <v>74</v>
      </c>
      <c r="AQ162" s="3">
        <v>2018</v>
      </c>
      <c r="AR162" s="3">
        <v>4</v>
      </c>
      <c r="AS162" s="11">
        <f t="shared" si="33"/>
        <v>44347</v>
      </c>
      <c r="AT162" s="11">
        <f>AM162+DATE(0,7,0)</f>
        <v>43464</v>
      </c>
      <c r="AU162" s="84">
        <f t="shared" ref="AU162:AU163" ca="1" si="34">AT162-TODAY()</f>
        <v>88</v>
      </c>
      <c r="AV162" s="11"/>
      <c r="AW162" s="3" t="s">
        <v>1228</v>
      </c>
      <c r="AX162" s="3" t="s">
        <v>50</v>
      </c>
      <c r="AY162" s="3" t="s">
        <v>82</v>
      </c>
      <c r="AZ162" s="2" t="s">
        <v>532</v>
      </c>
      <c r="BA162" s="3"/>
      <c r="BB162" s="3" t="s">
        <v>33</v>
      </c>
      <c r="BC162" s="3"/>
      <c r="BD162" s="3"/>
      <c r="BE162" s="3"/>
      <c r="BF162" s="3"/>
      <c r="BG162" s="3"/>
      <c r="BH162" s="68">
        <v>454.3</v>
      </c>
      <c r="BI162" s="68"/>
      <c r="BJ162" s="68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ht="60" x14ac:dyDescent="0.25">
      <c r="A163" s="13">
        <v>161</v>
      </c>
      <c r="B163" s="3" t="s">
        <v>59</v>
      </c>
      <c r="C163" s="3" t="s">
        <v>602</v>
      </c>
      <c r="D163" s="3" t="s">
        <v>1218</v>
      </c>
      <c r="E163" s="3" t="s">
        <v>1060</v>
      </c>
      <c r="F163" s="3" t="s">
        <v>1223</v>
      </c>
      <c r="G163" s="3" t="s">
        <v>1220</v>
      </c>
      <c r="H163" s="3" t="s">
        <v>1226</v>
      </c>
      <c r="I163" s="3" t="s">
        <v>596</v>
      </c>
      <c r="J163" s="3" t="s">
        <v>36</v>
      </c>
      <c r="K163" s="2" t="s">
        <v>35</v>
      </c>
      <c r="L163" s="3">
        <v>5</v>
      </c>
      <c r="M163" s="3">
        <v>5</v>
      </c>
      <c r="N163" s="3">
        <v>0</v>
      </c>
      <c r="O163" s="3">
        <v>0.22</v>
      </c>
      <c r="P163" s="3" t="s">
        <v>680</v>
      </c>
      <c r="Q163" s="3" t="s">
        <v>1221</v>
      </c>
      <c r="R163" s="3">
        <v>2018</v>
      </c>
      <c r="S163" s="3"/>
      <c r="T163" s="3" t="s">
        <v>33</v>
      </c>
      <c r="U163" s="3" t="s">
        <v>33</v>
      </c>
      <c r="V163" s="11">
        <v>43231</v>
      </c>
      <c r="W163" s="11">
        <f>V163+6</f>
        <v>43237</v>
      </c>
      <c r="X163" s="11">
        <f>V163+15</f>
        <v>43246</v>
      </c>
      <c r="Y163" s="39" t="s">
        <v>73</v>
      </c>
      <c r="Z163" s="3" t="s">
        <v>359</v>
      </c>
      <c r="AA163" s="3"/>
      <c r="AB163" s="3" t="s">
        <v>33</v>
      </c>
      <c r="AC163" s="3" t="s">
        <v>33</v>
      </c>
      <c r="AD163" s="3" t="s">
        <v>33</v>
      </c>
      <c r="AE163" s="3" t="s">
        <v>33</v>
      </c>
      <c r="AF163" s="3" t="s">
        <v>33</v>
      </c>
      <c r="AG163" s="3"/>
      <c r="AH163" s="3"/>
      <c r="AI163" s="3"/>
      <c r="AJ163" s="3"/>
      <c r="AK163" s="3"/>
      <c r="AL163" s="39" t="s">
        <v>1225</v>
      </c>
      <c r="AM163" s="11">
        <v>43282</v>
      </c>
      <c r="AN163" s="3" t="s">
        <v>128</v>
      </c>
      <c r="AO163" s="3" t="s">
        <v>73</v>
      </c>
      <c r="AP163" s="3" t="s">
        <v>74</v>
      </c>
      <c r="AQ163" s="3">
        <v>2018</v>
      </c>
      <c r="AR163" s="3">
        <v>4</v>
      </c>
      <c r="AS163" s="11">
        <f t="shared" si="33"/>
        <v>44347</v>
      </c>
      <c r="AT163" s="11">
        <f>AM163+DATE(0,7,0)</f>
        <v>43464</v>
      </c>
      <c r="AU163" s="84">
        <f t="shared" ca="1" si="34"/>
        <v>88</v>
      </c>
      <c r="AV163" s="11"/>
      <c r="AW163" s="3" t="s">
        <v>1228</v>
      </c>
      <c r="AX163" s="3" t="s">
        <v>50</v>
      </c>
      <c r="AY163" s="3" t="s">
        <v>82</v>
      </c>
      <c r="AZ163" s="2" t="s">
        <v>532</v>
      </c>
      <c r="BA163" s="3"/>
      <c r="BB163" s="3" t="s">
        <v>33</v>
      </c>
      <c r="BC163" s="3"/>
      <c r="BD163" s="3"/>
      <c r="BE163" s="3"/>
      <c r="BF163" s="3"/>
      <c r="BG163" s="3"/>
      <c r="BH163" s="68">
        <v>454.3</v>
      </c>
      <c r="BI163" s="68"/>
      <c r="BJ163" s="68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</row>
    <row r="164" spans="1:84" s="28" customFormat="1" ht="84" x14ac:dyDescent="0.25">
      <c r="A164" s="13">
        <v>162</v>
      </c>
      <c r="B164" s="13" t="s">
        <v>60</v>
      </c>
      <c r="C164" s="13" t="s">
        <v>63</v>
      </c>
      <c r="D164" s="13" t="s">
        <v>1238</v>
      </c>
      <c r="E164" s="13" t="s">
        <v>1060</v>
      </c>
      <c r="F164" s="13" t="s">
        <v>1239</v>
      </c>
      <c r="G164" s="13" t="s">
        <v>1240</v>
      </c>
      <c r="H164" s="13" t="s">
        <v>1243</v>
      </c>
      <c r="I164" s="13" t="s">
        <v>596</v>
      </c>
      <c r="J164" s="13" t="s">
        <v>36</v>
      </c>
      <c r="K164" s="1" t="s">
        <v>35</v>
      </c>
      <c r="L164" s="13">
        <v>6</v>
      </c>
      <c r="M164" s="13">
        <v>6</v>
      </c>
      <c r="N164" s="13">
        <v>0</v>
      </c>
      <c r="O164" s="13">
        <v>0.4</v>
      </c>
      <c r="P164" s="13" t="s">
        <v>66</v>
      </c>
      <c r="Q164" s="13" t="s">
        <v>1242</v>
      </c>
      <c r="R164" s="13">
        <v>2018</v>
      </c>
      <c r="S164" s="13" t="s">
        <v>1330</v>
      </c>
      <c r="T164" s="13" t="s">
        <v>33</v>
      </c>
      <c r="U164" s="1">
        <v>43258</v>
      </c>
      <c r="V164" s="13" t="s">
        <v>33</v>
      </c>
      <c r="W164" s="1">
        <f t="shared" ref="W164:W170" si="35">U164+6</f>
        <v>43264</v>
      </c>
      <c r="X164" s="1">
        <f t="shared" ref="X164:X170" si="36">U164+15</f>
        <v>43273</v>
      </c>
      <c r="Y164" s="40" t="s">
        <v>73</v>
      </c>
      <c r="Z164" s="13" t="s">
        <v>359</v>
      </c>
      <c r="AA164" s="13"/>
      <c r="AB164" s="13" t="s">
        <v>1167</v>
      </c>
      <c r="AC164" s="13" t="s">
        <v>33</v>
      </c>
      <c r="AD164" s="13" t="s">
        <v>33</v>
      </c>
      <c r="AE164" s="13" t="s">
        <v>33</v>
      </c>
      <c r="AF164" s="13" t="s">
        <v>33</v>
      </c>
      <c r="AG164" s="13"/>
      <c r="AH164" s="13"/>
      <c r="AI164" s="13"/>
      <c r="AJ164" s="13"/>
      <c r="AK164" s="13"/>
      <c r="AL164" s="40" t="s">
        <v>1241</v>
      </c>
      <c r="AM164" s="1">
        <v>43266</v>
      </c>
      <c r="AN164" s="13" t="s">
        <v>128</v>
      </c>
      <c r="AO164" s="13" t="s">
        <v>73</v>
      </c>
      <c r="AP164" s="40" t="s">
        <v>73</v>
      </c>
      <c r="AQ164" s="13">
        <v>2018</v>
      </c>
      <c r="AR164" s="13">
        <v>1</v>
      </c>
      <c r="AS164" s="1">
        <f t="shared" si="33"/>
        <v>44331</v>
      </c>
      <c r="AT164" s="1">
        <f>AM164+DATE(0,7,0)</f>
        <v>43448</v>
      </c>
      <c r="AU164" s="6">
        <f>AT164-AV164</f>
        <v>157</v>
      </c>
      <c r="AV164" s="1">
        <v>43291</v>
      </c>
      <c r="AW164" s="13" t="s">
        <v>1579</v>
      </c>
      <c r="AX164" s="13" t="s">
        <v>50</v>
      </c>
      <c r="AY164" s="13" t="s">
        <v>82</v>
      </c>
      <c r="AZ164" s="1" t="s">
        <v>532</v>
      </c>
      <c r="BA164" s="13"/>
      <c r="BB164" s="13" t="s">
        <v>33</v>
      </c>
      <c r="BC164" s="13"/>
      <c r="BD164" s="13"/>
      <c r="BE164" s="13"/>
      <c r="BF164" s="13"/>
      <c r="BG164" s="13"/>
      <c r="BH164" s="65">
        <v>9832.94</v>
      </c>
      <c r="BI164" s="65"/>
      <c r="BJ164" s="65">
        <v>9832.94</v>
      </c>
      <c r="BK164" s="40" t="s">
        <v>1272</v>
      </c>
      <c r="BL164" s="13"/>
      <c r="BM164" s="13"/>
      <c r="BN164" s="13"/>
      <c r="BO164" s="13"/>
      <c r="BP164" s="13"/>
      <c r="BQ164" s="13"/>
      <c r="BR164" s="13"/>
      <c r="BS164" s="13"/>
      <c r="BT164" s="40" t="s">
        <v>1303</v>
      </c>
      <c r="BU164" s="13" t="s">
        <v>1304</v>
      </c>
      <c r="BV164" s="1">
        <v>43291</v>
      </c>
      <c r="BW164" s="13" t="s">
        <v>33</v>
      </c>
      <c r="BX164" s="1">
        <v>43291</v>
      </c>
      <c r="BY164" s="1">
        <v>43291</v>
      </c>
      <c r="BZ164" s="1">
        <v>43328</v>
      </c>
      <c r="CA164" s="13"/>
      <c r="CB164" s="13"/>
      <c r="CC164" s="13"/>
      <c r="CD164" s="13"/>
      <c r="CE164" s="13"/>
      <c r="CF164" s="13"/>
    </row>
    <row r="165" spans="1:84" s="28" customFormat="1" ht="48" x14ac:dyDescent="0.25">
      <c r="A165" s="13">
        <v>163</v>
      </c>
      <c r="B165" s="13" t="s">
        <v>898</v>
      </c>
      <c r="C165" s="13" t="s">
        <v>117</v>
      </c>
      <c r="D165" s="13" t="s">
        <v>1244</v>
      </c>
      <c r="E165" s="13" t="s">
        <v>1062</v>
      </c>
      <c r="F165" s="13" t="s">
        <v>811</v>
      </c>
      <c r="G165" s="13" t="s">
        <v>1245</v>
      </c>
      <c r="H165" s="13" t="s">
        <v>1247</v>
      </c>
      <c r="I165" s="13" t="s">
        <v>596</v>
      </c>
      <c r="J165" s="13" t="s">
        <v>36</v>
      </c>
      <c r="K165" s="1" t="s">
        <v>35</v>
      </c>
      <c r="L165" s="13">
        <v>8</v>
      </c>
      <c r="M165" s="13">
        <v>8</v>
      </c>
      <c r="N165" s="13">
        <v>0</v>
      </c>
      <c r="O165" s="13">
        <v>0.22</v>
      </c>
      <c r="P165" s="13" t="s">
        <v>124</v>
      </c>
      <c r="Q165" s="13" t="s">
        <v>1246</v>
      </c>
      <c r="R165" s="13">
        <v>2018</v>
      </c>
      <c r="S165" s="13" t="s">
        <v>1260</v>
      </c>
      <c r="T165" s="13" t="s">
        <v>33</v>
      </c>
      <c r="U165" s="1">
        <v>43259</v>
      </c>
      <c r="V165" s="13" t="s">
        <v>33</v>
      </c>
      <c r="W165" s="1">
        <f t="shared" si="35"/>
        <v>43265</v>
      </c>
      <c r="X165" s="1">
        <f t="shared" si="36"/>
        <v>43274</v>
      </c>
      <c r="Y165" s="40" t="s">
        <v>73</v>
      </c>
      <c r="Z165" s="13" t="s">
        <v>359</v>
      </c>
      <c r="AA165" s="13"/>
      <c r="AB165" s="13" t="s">
        <v>33</v>
      </c>
      <c r="AC165" s="13" t="s">
        <v>33</v>
      </c>
      <c r="AD165" s="13" t="s">
        <v>33</v>
      </c>
      <c r="AE165" s="13" t="s">
        <v>33</v>
      </c>
      <c r="AF165" s="13" t="s">
        <v>33</v>
      </c>
      <c r="AG165" s="13"/>
      <c r="AH165" s="13"/>
      <c r="AI165" s="13"/>
      <c r="AJ165" s="13"/>
      <c r="AK165" s="13"/>
      <c r="AL165" s="40" t="s">
        <v>1248</v>
      </c>
      <c r="AM165" s="1">
        <v>43259</v>
      </c>
      <c r="AN165" s="13" t="s">
        <v>37</v>
      </c>
      <c r="AO165" s="13" t="s">
        <v>73</v>
      </c>
      <c r="AP165" s="40" t="s">
        <v>73</v>
      </c>
      <c r="AQ165" s="13">
        <v>2018</v>
      </c>
      <c r="AR165" s="13">
        <v>1</v>
      </c>
      <c r="AS165" s="1">
        <f t="shared" si="33"/>
        <v>44324</v>
      </c>
      <c r="AT165" s="1">
        <f>AM165+DATE(0,5,0)</f>
        <v>43380</v>
      </c>
      <c r="AU165" s="6">
        <f>AT165-AV165</f>
        <v>111</v>
      </c>
      <c r="AV165" s="1">
        <v>43269</v>
      </c>
      <c r="AW165" s="13" t="s">
        <v>1261</v>
      </c>
      <c r="AX165" s="13" t="s">
        <v>50</v>
      </c>
      <c r="AY165" s="13" t="s">
        <v>82</v>
      </c>
      <c r="AZ165" s="1" t="s">
        <v>532</v>
      </c>
      <c r="BA165" s="13"/>
      <c r="BB165" s="13" t="s">
        <v>33</v>
      </c>
      <c r="BC165" s="13"/>
      <c r="BD165" s="13"/>
      <c r="BE165" s="13"/>
      <c r="BF165" s="13"/>
      <c r="BG165" s="13"/>
      <c r="BH165" s="65">
        <v>550</v>
      </c>
      <c r="BI165" s="65"/>
      <c r="BJ165" s="65">
        <v>550</v>
      </c>
      <c r="BK165" s="40" t="s">
        <v>1257</v>
      </c>
      <c r="BL165" s="13"/>
      <c r="BM165" s="13"/>
      <c r="BN165" s="13"/>
      <c r="BO165" s="13"/>
      <c r="BP165" s="13"/>
      <c r="BQ165" s="13"/>
      <c r="BR165" s="13"/>
      <c r="BS165" s="13"/>
      <c r="BT165" s="40" t="s">
        <v>1258</v>
      </c>
      <c r="BU165" s="13" t="s">
        <v>1259</v>
      </c>
      <c r="BV165" s="1">
        <v>43269</v>
      </c>
      <c r="BW165" s="13" t="s">
        <v>33</v>
      </c>
      <c r="BX165" s="1">
        <v>43269</v>
      </c>
      <c r="BY165" s="1">
        <v>43269</v>
      </c>
      <c r="BZ165" s="1">
        <v>43272</v>
      </c>
      <c r="CA165" s="13"/>
      <c r="CB165" s="13"/>
      <c r="CC165" s="13"/>
      <c r="CD165" s="13"/>
      <c r="CE165" s="13"/>
      <c r="CF165" s="13"/>
    </row>
    <row r="166" spans="1:84" ht="96" x14ac:dyDescent="0.25">
      <c r="A166" s="13">
        <v>164</v>
      </c>
      <c r="B166" s="3" t="s">
        <v>59</v>
      </c>
      <c r="C166" s="3" t="s">
        <v>602</v>
      </c>
      <c r="D166" s="3" t="s">
        <v>1266</v>
      </c>
      <c r="E166" s="3" t="s">
        <v>1060</v>
      </c>
      <c r="F166" s="3" t="s">
        <v>1265</v>
      </c>
      <c r="G166" s="3" t="s">
        <v>1269</v>
      </c>
      <c r="H166" s="3" t="s">
        <v>1268</v>
      </c>
      <c r="I166" s="3" t="s">
        <v>596</v>
      </c>
      <c r="J166" s="3" t="s">
        <v>36</v>
      </c>
      <c r="K166" s="2" t="s">
        <v>35</v>
      </c>
      <c r="L166" s="3">
        <v>1</v>
      </c>
      <c r="M166" s="3">
        <v>1</v>
      </c>
      <c r="N166" s="3">
        <v>0</v>
      </c>
      <c r="O166" s="3">
        <v>0.22</v>
      </c>
      <c r="P166" s="3" t="s">
        <v>680</v>
      </c>
      <c r="Q166" s="3" t="s">
        <v>1270</v>
      </c>
      <c r="R166" s="3">
        <v>2018</v>
      </c>
      <c r="S166" s="3" t="s">
        <v>1264</v>
      </c>
      <c r="T166" s="3" t="s">
        <v>33</v>
      </c>
      <c r="U166" s="11">
        <v>43266</v>
      </c>
      <c r="V166" s="3" t="s">
        <v>33</v>
      </c>
      <c r="W166" s="2">
        <f t="shared" si="35"/>
        <v>43272</v>
      </c>
      <c r="X166" s="2">
        <f t="shared" si="36"/>
        <v>43281</v>
      </c>
      <c r="Y166" s="39" t="s">
        <v>73</v>
      </c>
      <c r="Z166" s="3" t="s">
        <v>359</v>
      </c>
      <c r="AA166" s="3" t="s">
        <v>1271</v>
      </c>
      <c r="AB166" s="3" t="s">
        <v>33</v>
      </c>
      <c r="AC166" s="3" t="s">
        <v>33</v>
      </c>
      <c r="AD166" s="3" t="s">
        <v>33</v>
      </c>
      <c r="AE166" s="3" t="s">
        <v>33</v>
      </c>
      <c r="AF166" s="3" t="s">
        <v>33</v>
      </c>
      <c r="AG166" s="3"/>
      <c r="AH166" s="3"/>
      <c r="AI166" s="3"/>
      <c r="AJ166" s="3"/>
      <c r="AK166" s="3"/>
      <c r="AL166" s="39" t="s">
        <v>1267</v>
      </c>
      <c r="AM166" s="11">
        <v>43353</v>
      </c>
      <c r="AN166" s="3" t="s">
        <v>128</v>
      </c>
      <c r="AO166" s="3" t="s">
        <v>73</v>
      </c>
      <c r="AP166" s="3" t="s">
        <v>74</v>
      </c>
      <c r="AQ166" s="3">
        <v>2018</v>
      </c>
      <c r="AR166" s="3">
        <v>4</v>
      </c>
      <c r="AS166" s="11">
        <f>AM166+DATE(3,0,0)</f>
        <v>44418</v>
      </c>
      <c r="AT166" s="2">
        <f>AM166+DATE(0,7,0)</f>
        <v>43535</v>
      </c>
      <c r="AU166" s="10">
        <f>AT166-AM166</f>
        <v>182</v>
      </c>
      <c r="AV166" s="11">
        <v>43374</v>
      </c>
      <c r="AW166" s="3" t="s">
        <v>1588</v>
      </c>
      <c r="AX166" s="3" t="s">
        <v>50</v>
      </c>
      <c r="AY166" s="3" t="s">
        <v>82</v>
      </c>
      <c r="AZ166" s="2" t="s">
        <v>532</v>
      </c>
      <c r="BA166" s="3"/>
      <c r="BB166" s="3" t="s">
        <v>33</v>
      </c>
      <c r="BC166" s="3"/>
      <c r="BD166" s="3"/>
      <c r="BE166" s="3"/>
      <c r="BF166" s="3"/>
      <c r="BG166" s="3"/>
      <c r="BH166" s="68">
        <v>550</v>
      </c>
      <c r="BI166" s="68"/>
      <c r="BJ166" s="68">
        <v>550</v>
      </c>
      <c r="BK166" s="39" t="s">
        <v>1586</v>
      </c>
      <c r="BL166" s="3"/>
      <c r="BM166" s="3"/>
      <c r="BN166" s="3"/>
      <c r="BO166" s="3"/>
      <c r="BP166" s="3"/>
      <c r="BQ166" s="3"/>
      <c r="BR166" s="3"/>
      <c r="BS166" s="3"/>
      <c r="BT166" s="11" t="s">
        <v>1587</v>
      </c>
      <c r="BU166" s="3" t="s">
        <v>33</v>
      </c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ht="72" x14ac:dyDescent="0.25">
      <c r="A167" s="13">
        <v>165</v>
      </c>
      <c r="B167" s="3" t="s">
        <v>59</v>
      </c>
      <c r="C167" s="3" t="s">
        <v>362</v>
      </c>
      <c r="D167" s="3" t="s">
        <v>368</v>
      </c>
      <c r="E167" s="3" t="s">
        <v>1060</v>
      </c>
      <c r="F167" s="3" t="s">
        <v>1195</v>
      </c>
      <c r="G167" s="3" t="s">
        <v>1186</v>
      </c>
      <c r="H167" s="3" t="s">
        <v>1193</v>
      </c>
      <c r="I167" s="3" t="s">
        <v>596</v>
      </c>
      <c r="J167" s="3" t="s">
        <v>36</v>
      </c>
      <c r="K167" s="2" t="s">
        <v>35</v>
      </c>
      <c r="L167" s="3">
        <v>25</v>
      </c>
      <c r="M167" s="3">
        <v>25</v>
      </c>
      <c r="N167" s="3">
        <v>0</v>
      </c>
      <c r="O167" s="3">
        <v>0.4</v>
      </c>
      <c r="P167" s="3" t="s">
        <v>396</v>
      </c>
      <c r="Q167" s="3" t="s">
        <v>1194</v>
      </c>
      <c r="R167" s="3">
        <v>2019</v>
      </c>
      <c r="S167" s="3"/>
      <c r="T167" s="3" t="s">
        <v>33</v>
      </c>
      <c r="U167" s="11">
        <v>43272</v>
      </c>
      <c r="V167" s="3" t="s">
        <v>33</v>
      </c>
      <c r="W167" s="11">
        <f t="shared" si="35"/>
        <v>43278</v>
      </c>
      <c r="X167" s="11">
        <f t="shared" si="36"/>
        <v>43287</v>
      </c>
      <c r="Y167" s="39" t="s">
        <v>73</v>
      </c>
      <c r="Z167" s="3" t="s">
        <v>359</v>
      </c>
      <c r="AA167" s="3"/>
      <c r="AB167" s="3" t="s">
        <v>33</v>
      </c>
      <c r="AC167" s="3" t="s">
        <v>33</v>
      </c>
      <c r="AD167" s="3" t="s">
        <v>33</v>
      </c>
      <c r="AE167" s="3" t="s">
        <v>33</v>
      </c>
      <c r="AF167" s="3" t="s">
        <v>33</v>
      </c>
      <c r="AG167" s="3"/>
      <c r="AH167" s="3"/>
      <c r="AI167" s="3"/>
      <c r="AJ167" s="3"/>
      <c r="AK167" s="3"/>
      <c r="AL167" s="39" t="s">
        <v>1277</v>
      </c>
      <c r="AM167" s="3"/>
      <c r="AN167" s="3" t="s">
        <v>128</v>
      </c>
      <c r="AO167" s="3" t="s">
        <v>73</v>
      </c>
      <c r="AP167" s="3" t="s">
        <v>74</v>
      </c>
      <c r="AQ167" s="3">
        <v>2019</v>
      </c>
      <c r="AR167" s="3">
        <v>3</v>
      </c>
      <c r="AS167" s="11"/>
      <c r="AT167" s="11"/>
      <c r="AU167" s="84"/>
      <c r="AV167" s="11"/>
      <c r="AW167" s="3" t="s">
        <v>1284</v>
      </c>
      <c r="AX167" s="3" t="s">
        <v>50</v>
      </c>
      <c r="AY167" s="3" t="s">
        <v>82</v>
      </c>
      <c r="AZ167" s="2" t="s">
        <v>532</v>
      </c>
      <c r="BA167" s="3"/>
      <c r="BB167" s="3" t="s">
        <v>33</v>
      </c>
      <c r="BC167" s="3"/>
      <c r="BD167" s="3"/>
      <c r="BE167" s="3"/>
      <c r="BF167" s="3"/>
      <c r="BG167" s="3"/>
      <c r="BH167" s="68">
        <v>2271.5</v>
      </c>
      <c r="BI167" s="68"/>
      <c r="BJ167" s="68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ht="60" x14ac:dyDescent="0.25">
      <c r="A168" s="13">
        <v>166</v>
      </c>
      <c r="B168" s="3" t="s">
        <v>34</v>
      </c>
      <c r="C168" s="3" t="s">
        <v>1168</v>
      </c>
      <c r="D168" s="3" t="s">
        <v>1278</v>
      </c>
      <c r="E168" s="3" t="s">
        <v>1062</v>
      </c>
      <c r="F168" s="92" t="s">
        <v>799</v>
      </c>
      <c r="G168" s="3" t="s">
        <v>1279</v>
      </c>
      <c r="H168" s="3" t="s">
        <v>1281</v>
      </c>
      <c r="I168" s="3" t="s">
        <v>596</v>
      </c>
      <c r="J168" s="3" t="s">
        <v>36</v>
      </c>
      <c r="K168" s="2" t="s">
        <v>35</v>
      </c>
      <c r="L168" s="3">
        <v>5</v>
      </c>
      <c r="M168" s="3">
        <v>5</v>
      </c>
      <c r="N168" s="3">
        <v>0</v>
      </c>
      <c r="O168" s="3">
        <v>0.22</v>
      </c>
      <c r="P168" s="3" t="s">
        <v>1171</v>
      </c>
      <c r="Q168" s="3" t="s">
        <v>1282</v>
      </c>
      <c r="R168" s="3">
        <v>2018</v>
      </c>
      <c r="S168" s="3"/>
      <c r="T168" s="3" t="s">
        <v>33</v>
      </c>
      <c r="U168" s="11">
        <v>43273</v>
      </c>
      <c r="V168" s="3" t="s">
        <v>33</v>
      </c>
      <c r="W168" s="11">
        <f t="shared" si="35"/>
        <v>43279</v>
      </c>
      <c r="X168" s="11">
        <f t="shared" si="36"/>
        <v>43288</v>
      </c>
      <c r="Y168" s="39" t="s">
        <v>73</v>
      </c>
      <c r="Z168" s="3" t="s">
        <v>359</v>
      </c>
      <c r="AA168" s="3"/>
      <c r="AB168" s="3" t="s">
        <v>33</v>
      </c>
      <c r="AC168" s="3" t="s">
        <v>33</v>
      </c>
      <c r="AD168" s="3" t="s">
        <v>33</v>
      </c>
      <c r="AE168" s="3" t="s">
        <v>33</v>
      </c>
      <c r="AF168" s="3" t="s">
        <v>33</v>
      </c>
      <c r="AG168" s="3"/>
      <c r="AH168" s="3"/>
      <c r="AI168" s="3"/>
      <c r="AJ168" s="3"/>
      <c r="AK168" s="3"/>
      <c r="AL168" s="39" t="s">
        <v>1280</v>
      </c>
      <c r="AM168" s="11">
        <v>43276</v>
      </c>
      <c r="AN168" s="3" t="s">
        <v>37</v>
      </c>
      <c r="AO168" s="3" t="s">
        <v>73</v>
      </c>
      <c r="AP168" s="3" t="s">
        <v>74</v>
      </c>
      <c r="AQ168" s="3">
        <v>2018</v>
      </c>
      <c r="AR168" s="3">
        <v>4</v>
      </c>
      <c r="AS168" s="11">
        <f t="shared" ref="AS168:AS174" si="37">AM168+DATE(3,0,0)</f>
        <v>44341</v>
      </c>
      <c r="AT168" s="11">
        <f>AM168+DATE(0,5,0)</f>
        <v>43397</v>
      </c>
      <c r="AU168" s="84">
        <f ca="1">AT168-TODAY()</f>
        <v>21</v>
      </c>
      <c r="AV168" s="11"/>
      <c r="AW168" s="3" t="s">
        <v>1283</v>
      </c>
      <c r="AX168" s="3" t="s">
        <v>50</v>
      </c>
      <c r="AY168" s="3" t="s">
        <v>82</v>
      </c>
      <c r="AZ168" s="2" t="s">
        <v>532</v>
      </c>
      <c r="BA168" s="3"/>
      <c r="BB168" s="3" t="s">
        <v>33</v>
      </c>
      <c r="BC168" s="3"/>
      <c r="BD168" s="3"/>
      <c r="BE168" s="3"/>
      <c r="BF168" s="3"/>
      <c r="BG168" s="3"/>
      <c r="BH168" s="68">
        <v>550</v>
      </c>
      <c r="BI168" s="68"/>
      <c r="BJ168" s="68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ht="60" x14ac:dyDescent="0.25">
      <c r="A169" s="13">
        <v>169</v>
      </c>
      <c r="B169" s="3" t="s">
        <v>60</v>
      </c>
      <c r="C169" s="3" t="s">
        <v>63</v>
      </c>
      <c r="D169" s="3" t="s">
        <v>1286</v>
      </c>
      <c r="E169" s="3" t="s">
        <v>1060</v>
      </c>
      <c r="F169" s="3" t="s">
        <v>1287</v>
      </c>
      <c r="G169" s="3" t="s">
        <v>1289</v>
      </c>
      <c r="H169" s="3" t="s">
        <v>1290</v>
      </c>
      <c r="I169" s="3" t="s">
        <v>596</v>
      </c>
      <c r="J169" s="3" t="s">
        <v>36</v>
      </c>
      <c r="K169" s="2" t="s">
        <v>35</v>
      </c>
      <c r="L169" s="3">
        <v>5</v>
      </c>
      <c r="M169" s="3">
        <v>5</v>
      </c>
      <c r="N169" s="3">
        <v>0</v>
      </c>
      <c r="O169" s="3">
        <v>0.22</v>
      </c>
      <c r="P169" s="3" t="s">
        <v>66</v>
      </c>
      <c r="Q169" s="3" t="s">
        <v>1288</v>
      </c>
      <c r="R169" s="3">
        <v>2018</v>
      </c>
      <c r="S169" s="3"/>
      <c r="T169" s="3" t="s">
        <v>33</v>
      </c>
      <c r="U169" s="11">
        <v>43278</v>
      </c>
      <c r="V169" s="3" t="s">
        <v>33</v>
      </c>
      <c r="W169" s="11">
        <f t="shared" si="35"/>
        <v>43284</v>
      </c>
      <c r="X169" s="11">
        <f t="shared" si="36"/>
        <v>43293</v>
      </c>
      <c r="Y169" s="39" t="s">
        <v>73</v>
      </c>
      <c r="Z169" s="3" t="s">
        <v>359</v>
      </c>
      <c r="AA169" s="3"/>
      <c r="AB169" s="3" t="s">
        <v>33</v>
      </c>
      <c r="AC169" s="3" t="s">
        <v>33</v>
      </c>
      <c r="AD169" s="3" t="s">
        <v>33</v>
      </c>
      <c r="AE169" s="3" t="s">
        <v>33</v>
      </c>
      <c r="AF169" s="3" t="s">
        <v>33</v>
      </c>
      <c r="AG169" s="3"/>
      <c r="AH169" s="3"/>
      <c r="AI169" s="3"/>
      <c r="AJ169" s="3"/>
      <c r="AK169" s="3"/>
      <c r="AL169" s="39" t="s">
        <v>1291</v>
      </c>
      <c r="AM169" s="11">
        <v>43280</v>
      </c>
      <c r="AN169" s="3" t="s">
        <v>128</v>
      </c>
      <c r="AO169" s="3" t="s">
        <v>73</v>
      </c>
      <c r="AP169" s="3" t="s">
        <v>74</v>
      </c>
      <c r="AQ169" s="3">
        <v>2018</v>
      </c>
      <c r="AR169" s="3">
        <v>4</v>
      </c>
      <c r="AS169" s="11">
        <f t="shared" si="37"/>
        <v>44345</v>
      </c>
      <c r="AT169" s="11">
        <f>AM169+DATE(0,7,0)</f>
        <v>43462</v>
      </c>
      <c r="AU169" s="84">
        <f ca="1">AT169-TODAY()</f>
        <v>86</v>
      </c>
      <c r="AV169" s="11"/>
      <c r="AW169" s="3" t="s">
        <v>1302</v>
      </c>
      <c r="AX169" s="3" t="s">
        <v>50</v>
      </c>
      <c r="AY169" s="3" t="s">
        <v>82</v>
      </c>
      <c r="AZ169" s="2" t="s">
        <v>532</v>
      </c>
      <c r="BA169" s="3"/>
      <c r="BB169" s="3" t="s">
        <v>33</v>
      </c>
      <c r="BC169" s="3"/>
      <c r="BD169" s="3"/>
      <c r="BE169" s="3"/>
      <c r="BF169" s="3"/>
      <c r="BG169" s="3"/>
      <c r="BH169" s="68">
        <v>550</v>
      </c>
      <c r="BI169" s="68"/>
      <c r="BJ169" s="68"/>
      <c r="BK169" s="3"/>
      <c r="BL169" s="3"/>
      <c r="BM169" s="3"/>
      <c r="BN169" s="3"/>
      <c r="BO169" s="3"/>
      <c r="BP169" s="3"/>
      <c r="BQ169" s="3"/>
      <c r="BR169" s="3"/>
      <c r="BS169" s="3"/>
      <c r="BT169" s="39" t="s">
        <v>1352</v>
      </c>
      <c r="BU169" s="3" t="s">
        <v>1353</v>
      </c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</row>
    <row r="170" spans="1:84" s="28" customFormat="1" ht="72" x14ac:dyDescent="0.25">
      <c r="A170" s="13">
        <v>170</v>
      </c>
      <c r="B170" s="13" t="s">
        <v>150</v>
      </c>
      <c r="C170" s="13" t="s">
        <v>151</v>
      </c>
      <c r="D170" s="13" t="s">
        <v>1292</v>
      </c>
      <c r="E170" s="13" t="s">
        <v>1060</v>
      </c>
      <c r="F170" s="13" t="s">
        <v>1295</v>
      </c>
      <c r="G170" s="13" t="s">
        <v>1293</v>
      </c>
      <c r="H170" s="13" t="s">
        <v>1294</v>
      </c>
      <c r="I170" s="13" t="s">
        <v>596</v>
      </c>
      <c r="J170" s="13" t="s">
        <v>36</v>
      </c>
      <c r="K170" s="1" t="s">
        <v>35</v>
      </c>
      <c r="L170" s="13">
        <v>15</v>
      </c>
      <c r="M170" s="13">
        <v>15</v>
      </c>
      <c r="N170" s="13">
        <v>0</v>
      </c>
      <c r="O170" s="13">
        <v>0.4</v>
      </c>
      <c r="P170" s="13" t="s">
        <v>152</v>
      </c>
      <c r="Q170" s="13" t="s">
        <v>1296</v>
      </c>
      <c r="R170" s="13">
        <v>2018</v>
      </c>
      <c r="S170" s="13" t="s">
        <v>1326</v>
      </c>
      <c r="T170" s="13" t="s">
        <v>33</v>
      </c>
      <c r="U170" s="1">
        <v>43278</v>
      </c>
      <c r="V170" s="13" t="s">
        <v>33</v>
      </c>
      <c r="W170" s="1">
        <f t="shared" si="35"/>
        <v>43284</v>
      </c>
      <c r="X170" s="1">
        <f t="shared" si="36"/>
        <v>43293</v>
      </c>
      <c r="Y170" s="40" t="s">
        <v>73</v>
      </c>
      <c r="Z170" s="13" t="s">
        <v>359</v>
      </c>
      <c r="AA170" s="13"/>
      <c r="AB170" s="13" t="s">
        <v>33</v>
      </c>
      <c r="AC170" s="13" t="s">
        <v>33</v>
      </c>
      <c r="AD170" s="13" t="s">
        <v>33</v>
      </c>
      <c r="AE170" s="13" t="s">
        <v>33</v>
      </c>
      <c r="AF170" s="13" t="s">
        <v>33</v>
      </c>
      <c r="AG170" s="13"/>
      <c r="AH170" s="13"/>
      <c r="AI170" s="13"/>
      <c r="AJ170" s="13"/>
      <c r="AK170" s="13"/>
      <c r="AL170" s="40" t="s">
        <v>1297</v>
      </c>
      <c r="AM170" s="1">
        <v>43283</v>
      </c>
      <c r="AN170" s="13" t="s">
        <v>128</v>
      </c>
      <c r="AO170" s="13" t="s">
        <v>73</v>
      </c>
      <c r="AP170" s="40" t="s">
        <v>73</v>
      </c>
      <c r="AQ170" s="13">
        <v>2018</v>
      </c>
      <c r="AR170" s="13">
        <v>1</v>
      </c>
      <c r="AS170" s="1">
        <f t="shared" si="37"/>
        <v>44348</v>
      </c>
      <c r="AT170" s="1">
        <f>AM170+DATE(0,7,0)</f>
        <v>43465</v>
      </c>
      <c r="AU170" s="6">
        <f>AT170-AV170</f>
        <v>174</v>
      </c>
      <c r="AV170" s="1">
        <v>43291</v>
      </c>
      <c r="AW170" s="13" t="s">
        <v>1332</v>
      </c>
      <c r="AX170" s="13" t="s">
        <v>50</v>
      </c>
      <c r="AY170" s="13" t="s">
        <v>82</v>
      </c>
      <c r="AZ170" s="1" t="s">
        <v>532</v>
      </c>
      <c r="BA170" s="13"/>
      <c r="BB170" s="13" t="s">
        <v>33</v>
      </c>
      <c r="BC170" s="13"/>
      <c r="BD170" s="13"/>
      <c r="BE170" s="13"/>
      <c r="BF170" s="13"/>
      <c r="BG170" s="13"/>
      <c r="BH170" s="65">
        <v>550</v>
      </c>
      <c r="BI170" s="65"/>
      <c r="BJ170" s="65">
        <v>550</v>
      </c>
      <c r="BK170" s="40" t="s">
        <v>1355</v>
      </c>
      <c r="BL170" s="13"/>
      <c r="BM170" s="13"/>
      <c r="BN170" s="13"/>
      <c r="BO170" s="13"/>
      <c r="BP170" s="13"/>
      <c r="BQ170" s="13"/>
      <c r="BR170" s="13"/>
      <c r="BS170" s="13"/>
      <c r="BT170" s="40" t="s">
        <v>1324</v>
      </c>
      <c r="BU170" s="13" t="s">
        <v>1325</v>
      </c>
      <c r="BV170" s="1">
        <v>43291</v>
      </c>
      <c r="BW170" s="13" t="s">
        <v>33</v>
      </c>
      <c r="BX170" s="1">
        <v>43291</v>
      </c>
      <c r="BY170" s="1">
        <v>43291</v>
      </c>
      <c r="BZ170" s="1">
        <v>43328</v>
      </c>
      <c r="CA170" s="13"/>
      <c r="CB170" s="13"/>
      <c r="CC170" s="13"/>
      <c r="CD170" s="13"/>
      <c r="CE170" s="13"/>
      <c r="CF170" s="13"/>
    </row>
    <row r="171" spans="1:84" s="28" customFormat="1" ht="60" x14ac:dyDescent="0.25">
      <c r="A171" s="13">
        <v>171</v>
      </c>
      <c r="B171" s="13" t="s">
        <v>60</v>
      </c>
      <c r="C171" s="13" t="s">
        <v>77</v>
      </c>
      <c r="D171" s="13" t="s">
        <v>156</v>
      </c>
      <c r="E171" s="13" t="s">
        <v>1062</v>
      </c>
      <c r="F171" s="13" t="s">
        <v>772</v>
      </c>
      <c r="G171" s="13" t="s">
        <v>1299</v>
      </c>
      <c r="H171" s="13" t="s">
        <v>1300</v>
      </c>
      <c r="I171" s="13" t="s">
        <v>596</v>
      </c>
      <c r="J171" s="13" t="s">
        <v>36</v>
      </c>
      <c r="K171" s="1" t="s">
        <v>35</v>
      </c>
      <c r="L171" s="13">
        <v>15</v>
      </c>
      <c r="M171" s="13">
        <v>15</v>
      </c>
      <c r="N171" s="13">
        <v>0</v>
      </c>
      <c r="O171" s="13">
        <v>0.4</v>
      </c>
      <c r="P171" s="13" t="s">
        <v>81</v>
      </c>
      <c r="Q171" s="13" t="s">
        <v>1301</v>
      </c>
      <c r="R171" s="13">
        <v>2018</v>
      </c>
      <c r="S171" s="13" t="s">
        <v>1478</v>
      </c>
      <c r="T171" s="13" t="s">
        <v>33</v>
      </c>
      <c r="U171" s="1">
        <v>43279</v>
      </c>
      <c r="V171" s="13" t="s">
        <v>33</v>
      </c>
      <c r="W171" s="1">
        <f t="shared" ref="W171:W176" si="38">U171+6</f>
        <v>43285</v>
      </c>
      <c r="X171" s="1">
        <f t="shared" ref="X171:X176" si="39">U171+15</f>
        <v>43294</v>
      </c>
      <c r="Y171" s="40" t="s">
        <v>73</v>
      </c>
      <c r="Z171" s="13" t="s">
        <v>359</v>
      </c>
      <c r="AA171" s="13"/>
      <c r="AB171" s="13" t="s">
        <v>33</v>
      </c>
      <c r="AC171" s="13" t="s">
        <v>33</v>
      </c>
      <c r="AD171" s="13" t="s">
        <v>33</v>
      </c>
      <c r="AE171" s="13" t="s">
        <v>33</v>
      </c>
      <c r="AF171" s="13" t="s">
        <v>33</v>
      </c>
      <c r="AG171" s="13"/>
      <c r="AH171" s="13"/>
      <c r="AI171" s="13"/>
      <c r="AJ171" s="13"/>
      <c r="AK171" s="13"/>
      <c r="AL171" s="40" t="s">
        <v>1298</v>
      </c>
      <c r="AM171" s="1">
        <v>43280</v>
      </c>
      <c r="AN171" s="13" t="s">
        <v>37</v>
      </c>
      <c r="AO171" s="13" t="s">
        <v>73</v>
      </c>
      <c r="AP171" s="40" t="s">
        <v>73</v>
      </c>
      <c r="AQ171" s="13">
        <v>2018</v>
      </c>
      <c r="AR171" s="13">
        <v>1</v>
      </c>
      <c r="AS171" s="1">
        <f t="shared" si="37"/>
        <v>44345</v>
      </c>
      <c r="AT171" s="1">
        <f>AM171+DATE(0,5,0)</f>
        <v>43401</v>
      </c>
      <c r="AU171" s="6">
        <f>AT171-AV171</f>
        <v>69</v>
      </c>
      <c r="AV171" s="1">
        <v>43332</v>
      </c>
      <c r="AW171" s="13" t="s">
        <v>1481</v>
      </c>
      <c r="AX171" s="13" t="s">
        <v>50</v>
      </c>
      <c r="AY171" s="13" t="s">
        <v>82</v>
      </c>
      <c r="AZ171" s="1" t="s">
        <v>532</v>
      </c>
      <c r="BA171" s="13"/>
      <c r="BB171" s="13" t="s">
        <v>33</v>
      </c>
      <c r="BC171" s="13"/>
      <c r="BD171" s="13"/>
      <c r="BE171" s="13"/>
      <c r="BF171" s="13"/>
      <c r="BG171" s="13"/>
      <c r="BH171" s="65">
        <v>1362.9</v>
      </c>
      <c r="BI171" s="65"/>
      <c r="BJ171" s="65">
        <v>1362.9</v>
      </c>
      <c r="BK171" s="40" t="s">
        <v>1320</v>
      </c>
      <c r="BL171" s="13"/>
      <c r="BM171" s="13"/>
      <c r="BN171" s="13"/>
      <c r="BO171" s="13"/>
      <c r="BP171" s="13"/>
      <c r="BQ171" s="13"/>
      <c r="BR171" s="13"/>
      <c r="BS171" s="13"/>
      <c r="BT171" s="13" t="s">
        <v>1458</v>
      </c>
      <c r="BU171" s="13" t="s">
        <v>1459</v>
      </c>
      <c r="BV171" s="1">
        <v>43332</v>
      </c>
      <c r="BW171" s="13" t="s">
        <v>33</v>
      </c>
      <c r="BX171" s="1">
        <v>43332</v>
      </c>
      <c r="BY171" s="1">
        <v>43332</v>
      </c>
      <c r="BZ171" s="1">
        <v>43347</v>
      </c>
      <c r="CA171" s="13"/>
      <c r="CB171" s="13"/>
      <c r="CC171" s="13"/>
      <c r="CD171" s="13"/>
      <c r="CE171" s="13"/>
      <c r="CF171" s="13"/>
    </row>
    <row r="172" spans="1:84" s="27" customFormat="1" ht="84" x14ac:dyDescent="0.25">
      <c r="A172" s="25">
        <v>172</v>
      </c>
      <c r="B172" s="25" t="s">
        <v>59</v>
      </c>
      <c r="C172" s="25" t="s">
        <v>245</v>
      </c>
      <c r="D172" s="25" t="s">
        <v>1305</v>
      </c>
      <c r="E172" s="25" t="s">
        <v>1060</v>
      </c>
      <c r="F172" s="25" t="s">
        <v>1307</v>
      </c>
      <c r="G172" s="25" t="s">
        <v>1308</v>
      </c>
      <c r="H172" s="25" t="s">
        <v>1313</v>
      </c>
      <c r="I172" s="25" t="s">
        <v>596</v>
      </c>
      <c r="J172" s="25" t="s">
        <v>36</v>
      </c>
      <c r="K172" s="23" t="s">
        <v>35</v>
      </c>
      <c r="L172" s="25">
        <v>6</v>
      </c>
      <c r="M172" s="25">
        <v>6</v>
      </c>
      <c r="N172" s="25">
        <v>0</v>
      </c>
      <c r="O172" s="25">
        <v>0.4</v>
      </c>
      <c r="P172" s="25" t="s">
        <v>67</v>
      </c>
      <c r="Q172" s="25" t="s">
        <v>1321</v>
      </c>
      <c r="R172" s="25">
        <v>2018</v>
      </c>
      <c r="S172" s="25"/>
      <c r="T172" s="25" t="s">
        <v>33</v>
      </c>
      <c r="U172" s="23">
        <v>43284</v>
      </c>
      <c r="V172" s="25" t="s">
        <v>33</v>
      </c>
      <c r="W172" s="23">
        <f t="shared" si="38"/>
        <v>43290</v>
      </c>
      <c r="X172" s="23">
        <f t="shared" si="39"/>
        <v>43299</v>
      </c>
      <c r="Y172" s="91" t="s">
        <v>73</v>
      </c>
      <c r="Z172" s="25" t="s">
        <v>359</v>
      </c>
      <c r="AA172" s="25"/>
      <c r="AB172" s="25" t="s">
        <v>33</v>
      </c>
      <c r="AC172" s="25" t="s">
        <v>1315</v>
      </c>
      <c r="AD172" s="25" t="s">
        <v>33</v>
      </c>
      <c r="AE172" s="25" t="s">
        <v>33</v>
      </c>
      <c r="AF172" s="25" t="s">
        <v>33</v>
      </c>
      <c r="AG172" s="25"/>
      <c r="AH172" s="25"/>
      <c r="AI172" s="25"/>
      <c r="AJ172" s="25"/>
      <c r="AK172" s="25"/>
      <c r="AL172" s="91" t="s">
        <v>1306</v>
      </c>
      <c r="AM172" s="23">
        <v>43304</v>
      </c>
      <c r="AN172" s="25" t="s">
        <v>373</v>
      </c>
      <c r="AO172" s="25" t="s">
        <v>73</v>
      </c>
      <c r="AP172" s="25" t="s">
        <v>74</v>
      </c>
      <c r="AQ172" s="25">
        <v>2018</v>
      </c>
      <c r="AR172" s="25">
        <v>4</v>
      </c>
      <c r="AS172" s="23">
        <f t="shared" si="37"/>
        <v>44369</v>
      </c>
      <c r="AT172" s="23">
        <f>AM172+DATE(1,1,0)</f>
        <v>43670</v>
      </c>
      <c r="AU172" s="22">
        <f ca="1">AT172-TODAY()</f>
        <v>294</v>
      </c>
      <c r="AV172" s="23"/>
      <c r="AW172" s="25" t="s">
        <v>1375</v>
      </c>
      <c r="AX172" s="25" t="s">
        <v>48</v>
      </c>
      <c r="AY172" s="25" t="s">
        <v>1322</v>
      </c>
      <c r="AZ172" s="23" t="s">
        <v>121</v>
      </c>
      <c r="BA172" s="25"/>
      <c r="BB172" s="25" t="s">
        <v>33</v>
      </c>
      <c r="BC172" s="25"/>
      <c r="BD172" s="25"/>
      <c r="BE172" s="25"/>
      <c r="BF172" s="25"/>
      <c r="BG172" s="25"/>
      <c r="BH172" s="58">
        <v>550</v>
      </c>
      <c r="BI172" s="58"/>
      <c r="BJ172" s="58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</row>
    <row r="173" spans="1:84" s="28" customFormat="1" ht="60" x14ac:dyDescent="0.25">
      <c r="A173" s="13">
        <v>173</v>
      </c>
      <c r="B173" s="13" t="s">
        <v>898</v>
      </c>
      <c r="C173" s="13" t="s">
        <v>1312</v>
      </c>
      <c r="D173" s="13" t="s">
        <v>1309</v>
      </c>
      <c r="E173" s="13" t="s">
        <v>1062</v>
      </c>
      <c r="F173" s="13" t="s">
        <v>811</v>
      </c>
      <c r="G173" s="13" t="s">
        <v>1318</v>
      </c>
      <c r="H173" s="13" t="s">
        <v>1319</v>
      </c>
      <c r="I173" s="13" t="s">
        <v>596</v>
      </c>
      <c r="J173" s="13" t="s">
        <v>36</v>
      </c>
      <c r="K173" s="1" t="s">
        <v>35</v>
      </c>
      <c r="L173" s="13">
        <v>5</v>
      </c>
      <c r="M173" s="13">
        <v>5</v>
      </c>
      <c r="N173" s="13">
        <v>0</v>
      </c>
      <c r="O173" s="13">
        <v>0.22</v>
      </c>
      <c r="P173" s="13" t="s">
        <v>1317</v>
      </c>
      <c r="Q173" s="13" t="s">
        <v>1310</v>
      </c>
      <c r="R173" s="13">
        <v>2018</v>
      </c>
      <c r="S173" s="13" t="s">
        <v>1314</v>
      </c>
      <c r="T173" s="13" t="s">
        <v>33</v>
      </c>
      <c r="U173" s="1">
        <v>43285</v>
      </c>
      <c r="V173" s="13" t="s">
        <v>33</v>
      </c>
      <c r="W173" s="1">
        <f t="shared" si="38"/>
        <v>43291</v>
      </c>
      <c r="X173" s="1">
        <f t="shared" si="39"/>
        <v>43300</v>
      </c>
      <c r="Y173" s="40" t="s">
        <v>73</v>
      </c>
      <c r="Z173" s="13" t="s">
        <v>359</v>
      </c>
      <c r="AA173" s="13"/>
      <c r="AB173" s="13" t="s">
        <v>33</v>
      </c>
      <c r="AC173" s="13" t="s">
        <v>33</v>
      </c>
      <c r="AD173" s="13" t="s">
        <v>33</v>
      </c>
      <c r="AE173" s="13" t="s">
        <v>33</v>
      </c>
      <c r="AF173" s="13" t="s">
        <v>33</v>
      </c>
      <c r="AG173" s="13"/>
      <c r="AH173" s="13"/>
      <c r="AI173" s="13"/>
      <c r="AJ173" s="13"/>
      <c r="AK173" s="13"/>
      <c r="AL173" s="40" t="s">
        <v>1311</v>
      </c>
      <c r="AM173" s="1">
        <v>43286</v>
      </c>
      <c r="AN173" s="13" t="s">
        <v>37</v>
      </c>
      <c r="AO173" s="13" t="s">
        <v>73</v>
      </c>
      <c r="AP173" s="40" t="s">
        <v>73</v>
      </c>
      <c r="AQ173" s="13">
        <v>2018</v>
      </c>
      <c r="AR173" s="13">
        <v>1</v>
      </c>
      <c r="AS173" s="1">
        <f t="shared" si="37"/>
        <v>44351</v>
      </c>
      <c r="AT173" s="1">
        <f>AM173+DATE(0,5,0)</f>
        <v>43407</v>
      </c>
      <c r="AU173" s="6">
        <f>AT173-AV173</f>
        <v>116</v>
      </c>
      <c r="AV173" s="1">
        <v>43291</v>
      </c>
      <c r="AW173" s="13" t="s">
        <v>1331</v>
      </c>
      <c r="AX173" s="13" t="s">
        <v>50</v>
      </c>
      <c r="AY173" s="13" t="s">
        <v>82</v>
      </c>
      <c r="AZ173" s="1" t="s">
        <v>532</v>
      </c>
      <c r="BA173" s="13"/>
      <c r="BB173" s="13" t="s">
        <v>33</v>
      </c>
      <c r="BC173" s="13"/>
      <c r="BD173" s="13"/>
      <c r="BE173" s="13"/>
      <c r="BF173" s="13"/>
      <c r="BG173" s="13"/>
      <c r="BH173" s="65">
        <v>550</v>
      </c>
      <c r="BI173" s="65"/>
      <c r="BJ173" s="65">
        <v>550</v>
      </c>
      <c r="BK173" s="40" t="s">
        <v>1327</v>
      </c>
      <c r="BL173" s="13"/>
      <c r="BM173" s="13"/>
      <c r="BN173" s="13"/>
      <c r="BO173" s="13"/>
      <c r="BP173" s="13"/>
      <c r="BQ173" s="13"/>
      <c r="BR173" s="13"/>
      <c r="BS173" s="13"/>
      <c r="BT173" s="40" t="s">
        <v>1328</v>
      </c>
      <c r="BU173" s="13" t="s">
        <v>1329</v>
      </c>
      <c r="BV173" s="1">
        <v>43291</v>
      </c>
      <c r="BW173" s="13" t="s">
        <v>33</v>
      </c>
      <c r="BX173" s="1">
        <v>43291</v>
      </c>
      <c r="BY173" s="1">
        <v>43291</v>
      </c>
      <c r="BZ173" s="1">
        <v>43328</v>
      </c>
      <c r="CA173" s="13"/>
      <c r="CB173" s="13"/>
      <c r="CC173" s="13"/>
      <c r="CD173" s="13"/>
      <c r="CE173" s="13"/>
      <c r="CF173" s="13"/>
    </row>
    <row r="174" spans="1:84" ht="48" x14ac:dyDescent="0.25">
      <c r="A174" s="13">
        <v>174</v>
      </c>
      <c r="B174" s="3" t="s">
        <v>59</v>
      </c>
      <c r="C174" s="3" t="s">
        <v>602</v>
      </c>
      <c r="D174" s="3" t="s">
        <v>1333</v>
      </c>
      <c r="E174" s="3" t="s">
        <v>1060</v>
      </c>
      <c r="F174" s="3" t="s">
        <v>608</v>
      </c>
      <c r="G174" s="3" t="s">
        <v>1334</v>
      </c>
      <c r="H174" s="3" t="s">
        <v>1336</v>
      </c>
      <c r="I174" s="3" t="s">
        <v>596</v>
      </c>
      <c r="J174" s="3" t="s">
        <v>36</v>
      </c>
      <c r="K174" s="2" t="s">
        <v>35</v>
      </c>
      <c r="L174" s="3">
        <v>5</v>
      </c>
      <c r="M174" s="3">
        <v>5</v>
      </c>
      <c r="N174" s="3">
        <v>0</v>
      </c>
      <c r="O174" s="3">
        <v>0.4</v>
      </c>
      <c r="P174" s="3" t="s">
        <v>680</v>
      </c>
      <c r="Q174" s="3" t="s">
        <v>1337</v>
      </c>
      <c r="R174" s="3">
        <v>2018</v>
      </c>
      <c r="S174" s="3" t="s">
        <v>1335</v>
      </c>
      <c r="T174" s="3" t="s">
        <v>33</v>
      </c>
      <c r="U174" s="11">
        <v>43293</v>
      </c>
      <c r="V174" s="3" t="s">
        <v>33</v>
      </c>
      <c r="W174" s="11">
        <f t="shared" si="38"/>
        <v>43299</v>
      </c>
      <c r="X174" s="11">
        <f t="shared" si="39"/>
        <v>43308</v>
      </c>
      <c r="Y174" s="39" t="s">
        <v>73</v>
      </c>
      <c r="Z174" s="3" t="s">
        <v>359</v>
      </c>
      <c r="AA174" s="3"/>
      <c r="AB174" s="3" t="s">
        <v>33</v>
      </c>
      <c r="AC174" s="3" t="s">
        <v>33</v>
      </c>
      <c r="AD174" s="3" t="s">
        <v>33</v>
      </c>
      <c r="AE174" s="3" t="s">
        <v>33</v>
      </c>
      <c r="AF174" s="3" t="s">
        <v>33</v>
      </c>
      <c r="AG174" s="3"/>
      <c r="AH174" s="3"/>
      <c r="AI174" s="3"/>
      <c r="AJ174" s="3"/>
      <c r="AK174" s="3"/>
      <c r="AL174" s="39" t="s">
        <v>1338</v>
      </c>
      <c r="AM174" s="11">
        <v>43293</v>
      </c>
      <c r="AN174" s="3" t="s">
        <v>128</v>
      </c>
      <c r="AO174" s="3" t="s">
        <v>73</v>
      </c>
      <c r="AP174" s="3" t="s">
        <v>74</v>
      </c>
      <c r="AQ174" s="3">
        <v>2018</v>
      </c>
      <c r="AR174" s="3">
        <v>4</v>
      </c>
      <c r="AS174" s="11">
        <f t="shared" si="37"/>
        <v>44358</v>
      </c>
      <c r="AT174" s="11">
        <f>AM174+DATE(0,7,0)</f>
        <v>43475</v>
      </c>
      <c r="AU174" s="84">
        <f ca="1">AT174-TODAY()</f>
        <v>99</v>
      </c>
      <c r="AV174" s="11"/>
      <c r="AW174" s="3" t="s">
        <v>1347</v>
      </c>
      <c r="AX174" s="3" t="s">
        <v>50</v>
      </c>
      <c r="AY174" s="3" t="s">
        <v>82</v>
      </c>
      <c r="AZ174" s="2" t="s">
        <v>532</v>
      </c>
      <c r="BA174" s="3"/>
      <c r="BB174" s="3" t="s">
        <v>33</v>
      </c>
      <c r="BC174" s="3"/>
      <c r="BD174" s="3"/>
      <c r="BE174" s="3"/>
      <c r="BF174" s="3"/>
      <c r="BG174" s="3"/>
      <c r="BH174" s="68">
        <v>550</v>
      </c>
      <c r="BI174" s="68"/>
      <c r="BJ174" s="68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s="28" customFormat="1" ht="60" x14ac:dyDescent="0.25">
      <c r="A175" s="13">
        <v>175</v>
      </c>
      <c r="B175" s="13" t="s">
        <v>60</v>
      </c>
      <c r="C175" s="13" t="s">
        <v>63</v>
      </c>
      <c r="D175" s="13" t="s">
        <v>1356</v>
      </c>
      <c r="E175" s="13" t="s">
        <v>1062</v>
      </c>
      <c r="F175" s="13" t="s">
        <v>772</v>
      </c>
      <c r="G175" s="13" t="s">
        <v>1357</v>
      </c>
      <c r="H175" s="93" t="s">
        <v>1489</v>
      </c>
      <c r="I175" s="13" t="s">
        <v>596</v>
      </c>
      <c r="J175" s="13" t="s">
        <v>36</v>
      </c>
      <c r="K175" s="1" t="s">
        <v>35</v>
      </c>
      <c r="L175" s="13">
        <v>7</v>
      </c>
      <c r="M175" s="13">
        <v>7</v>
      </c>
      <c r="N175" s="13">
        <v>0</v>
      </c>
      <c r="O175" s="13">
        <v>0.4</v>
      </c>
      <c r="P175" s="13" t="s">
        <v>66</v>
      </c>
      <c r="Q175" s="13" t="s">
        <v>1358</v>
      </c>
      <c r="R175" s="13">
        <v>2018</v>
      </c>
      <c r="S175" s="13" t="s">
        <v>1492</v>
      </c>
      <c r="T175" s="13" t="s">
        <v>33</v>
      </c>
      <c r="U175" s="1">
        <v>43298</v>
      </c>
      <c r="V175" s="13" t="s">
        <v>33</v>
      </c>
      <c r="W175" s="1">
        <f t="shared" si="38"/>
        <v>43304</v>
      </c>
      <c r="X175" s="1">
        <f t="shared" si="39"/>
        <v>43313</v>
      </c>
      <c r="Y175" s="40" t="s">
        <v>73</v>
      </c>
      <c r="Z175" s="13" t="s">
        <v>359</v>
      </c>
      <c r="AA175" s="13"/>
      <c r="AB175" s="13" t="s">
        <v>1167</v>
      </c>
      <c r="AC175" s="13" t="s">
        <v>33</v>
      </c>
      <c r="AD175" s="13" t="s">
        <v>33</v>
      </c>
      <c r="AE175" s="13" t="s">
        <v>33</v>
      </c>
      <c r="AF175" s="13" t="s">
        <v>33</v>
      </c>
      <c r="AG175" s="13"/>
      <c r="AH175" s="13"/>
      <c r="AI175" s="13"/>
      <c r="AJ175" s="13"/>
      <c r="AK175" s="13"/>
      <c r="AL175" s="40" t="s">
        <v>1359</v>
      </c>
      <c r="AM175" s="1">
        <v>43299</v>
      </c>
      <c r="AN175" s="13" t="s">
        <v>37</v>
      </c>
      <c r="AO175" s="13" t="s">
        <v>73</v>
      </c>
      <c r="AP175" s="40" t="s">
        <v>73</v>
      </c>
      <c r="AQ175" s="13">
        <v>2018</v>
      </c>
      <c r="AR175" s="13">
        <v>1</v>
      </c>
      <c r="AS175" s="1">
        <f>AM175+DATE(3,0,0)</f>
        <v>44364</v>
      </c>
      <c r="AT175" s="1">
        <f>AM175+DATE(0,5,0)</f>
        <v>43420</v>
      </c>
      <c r="AU175" s="6">
        <f>AT175-AV175</f>
        <v>74</v>
      </c>
      <c r="AV175" s="1">
        <v>43346</v>
      </c>
      <c r="AW175" s="13" t="s">
        <v>1360</v>
      </c>
      <c r="AX175" s="13" t="s">
        <v>50</v>
      </c>
      <c r="AY175" s="13" t="s">
        <v>82</v>
      </c>
      <c r="AZ175" s="1" t="s">
        <v>532</v>
      </c>
      <c r="BA175" s="13"/>
      <c r="BB175" s="13" t="s">
        <v>33</v>
      </c>
      <c r="BC175" s="13"/>
      <c r="BD175" s="13"/>
      <c r="BE175" s="13"/>
      <c r="BF175" s="13"/>
      <c r="BG175" s="13"/>
      <c r="BH175" s="65">
        <v>550</v>
      </c>
      <c r="BI175" s="65"/>
      <c r="BJ175" s="65">
        <v>550</v>
      </c>
      <c r="BK175" s="40" t="s">
        <v>1416</v>
      </c>
      <c r="BL175" s="13"/>
      <c r="BM175" s="13"/>
      <c r="BN175" s="13"/>
      <c r="BO175" s="13"/>
      <c r="BP175" s="13"/>
      <c r="BQ175" s="13"/>
      <c r="BR175" s="13"/>
      <c r="BS175" s="13"/>
      <c r="BT175" s="40" t="s">
        <v>1488</v>
      </c>
      <c r="BU175" s="13" t="s">
        <v>1490</v>
      </c>
      <c r="BV175" s="1">
        <v>43346</v>
      </c>
      <c r="BW175" s="13" t="s">
        <v>33</v>
      </c>
      <c r="BX175" s="1">
        <v>43346</v>
      </c>
      <c r="BY175" s="1">
        <v>43346</v>
      </c>
      <c r="BZ175" s="13"/>
      <c r="CA175" s="13"/>
      <c r="CB175" s="13"/>
      <c r="CC175" s="13"/>
      <c r="CD175" s="13"/>
      <c r="CE175" s="13"/>
      <c r="CF175" s="13"/>
    </row>
    <row r="176" spans="1:84" s="27" customFormat="1" ht="60" x14ac:dyDescent="0.25">
      <c r="A176" s="25">
        <v>176</v>
      </c>
      <c r="B176" s="25" t="s">
        <v>60</v>
      </c>
      <c r="C176" s="25" t="s">
        <v>63</v>
      </c>
      <c r="D176" s="25" t="s">
        <v>1361</v>
      </c>
      <c r="E176" s="25" t="s">
        <v>1060</v>
      </c>
      <c r="F176" s="25" t="s">
        <v>719</v>
      </c>
      <c r="G176" s="25" t="s">
        <v>718</v>
      </c>
      <c r="H176" s="25" t="s">
        <v>1371</v>
      </c>
      <c r="I176" s="25" t="s">
        <v>596</v>
      </c>
      <c r="J176" s="25" t="s">
        <v>1362</v>
      </c>
      <c r="K176" s="23" t="s">
        <v>35</v>
      </c>
      <c r="L176" s="25">
        <v>14</v>
      </c>
      <c r="M176" s="25">
        <v>14</v>
      </c>
      <c r="N176" s="25">
        <v>14</v>
      </c>
      <c r="O176" s="25">
        <v>0.4</v>
      </c>
      <c r="P176" s="25" t="s">
        <v>66</v>
      </c>
      <c r="Q176" s="25" t="s">
        <v>1366</v>
      </c>
      <c r="R176" s="25">
        <v>2018</v>
      </c>
      <c r="S176" s="25" t="s">
        <v>1363</v>
      </c>
      <c r="T176" s="25" t="s">
        <v>33</v>
      </c>
      <c r="U176" s="23">
        <v>43300</v>
      </c>
      <c r="V176" s="25" t="s">
        <v>33</v>
      </c>
      <c r="W176" s="23">
        <f t="shared" si="38"/>
        <v>43306</v>
      </c>
      <c r="X176" s="23">
        <f t="shared" si="39"/>
        <v>43315</v>
      </c>
      <c r="Y176" s="91" t="s">
        <v>73</v>
      </c>
      <c r="Z176" s="25" t="s">
        <v>359</v>
      </c>
      <c r="AA176" s="25"/>
      <c r="AB176" s="25" t="s">
        <v>33</v>
      </c>
      <c r="AC176" s="25" t="s">
        <v>33</v>
      </c>
      <c r="AD176" s="25" t="s">
        <v>33</v>
      </c>
      <c r="AE176" s="25" t="s">
        <v>33</v>
      </c>
      <c r="AF176" s="25" t="s">
        <v>33</v>
      </c>
      <c r="AG176" s="25"/>
      <c r="AH176" s="25"/>
      <c r="AI176" s="25"/>
      <c r="AJ176" s="25"/>
      <c r="AK176" s="25"/>
      <c r="AL176" s="91" t="s">
        <v>1364</v>
      </c>
      <c r="AM176" s="23">
        <v>43313</v>
      </c>
      <c r="AN176" s="25" t="s">
        <v>373</v>
      </c>
      <c r="AO176" s="25" t="s">
        <v>73</v>
      </c>
      <c r="AP176" s="25" t="s">
        <v>74</v>
      </c>
      <c r="AQ176" s="25">
        <v>2019</v>
      </c>
      <c r="AR176" s="25">
        <v>4</v>
      </c>
      <c r="AS176" s="23">
        <f>AM176+DATE(3,0,0)</f>
        <v>44378</v>
      </c>
      <c r="AT176" s="23">
        <f>AM176+DATE(1,1,0)</f>
        <v>43679</v>
      </c>
      <c r="AU176" s="22">
        <f ca="1">AT176-TODAY()</f>
        <v>303</v>
      </c>
      <c r="AV176" s="23"/>
      <c r="AW176" s="25" t="s">
        <v>1407</v>
      </c>
      <c r="AX176" s="25" t="s">
        <v>48</v>
      </c>
      <c r="AY176" s="25" t="s">
        <v>1365</v>
      </c>
      <c r="AZ176" s="25" t="s">
        <v>121</v>
      </c>
      <c r="BA176" s="25"/>
      <c r="BB176" s="25" t="s">
        <v>33</v>
      </c>
      <c r="BC176" s="25"/>
      <c r="BD176" s="25"/>
      <c r="BE176" s="25"/>
      <c r="BF176" s="25"/>
      <c r="BG176" s="25"/>
      <c r="BH176" s="58">
        <v>1272.04</v>
      </c>
      <c r="BI176" s="58"/>
      <c r="BJ176" s="58">
        <v>1272.04</v>
      </c>
      <c r="BK176" s="25" t="s">
        <v>1427</v>
      </c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</row>
    <row r="177" spans="1:84" s="28" customFormat="1" ht="84" x14ac:dyDescent="0.25">
      <c r="A177" s="13">
        <v>177</v>
      </c>
      <c r="B177" s="13" t="s">
        <v>60</v>
      </c>
      <c r="C177" s="13" t="s">
        <v>63</v>
      </c>
      <c r="D177" s="13" t="s">
        <v>1367</v>
      </c>
      <c r="E177" s="13" t="s">
        <v>1060</v>
      </c>
      <c r="F177" s="13" t="s">
        <v>1368</v>
      </c>
      <c r="G177" s="13" t="s">
        <v>710</v>
      </c>
      <c r="H177" s="13" t="s">
        <v>1430</v>
      </c>
      <c r="I177" s="13" t="s">
        <v>596</v>
      </c>
      <c r="J177" s="13" t="s">
        <v>36</v>
      </c>
      <c r="K177" s="1" t="s">
        <v>35</v>
      </c>
      <c r="L177" s="13">
        <v>50</v>
      </c>
      <c r="M177" s="13">
        <v>50</v>
      </c>
      <c r="N177" s="13">
        <v>0</v>
      </c>
      <c r="O177" s="13">
        <v>0.4</v>
      </c>
      <c r="P177" s="13" t="s">
        <v>66</v>
      </c>
      <c r="Q177" s="13" t="s">
        <v>1369</v>
      </c>
      <c r="R177" s="13">
        <v>2018</v>
      </c>
      <c r="S177" s="13" t="s">
        <v>1421</v>
      </c>
      <c r="T177" s="13" t="s">
        <v>33</v>
      </c>
      <c r="U177" s="1">
        <v>43308</v>
      </c>
      <c r="V177" s="13" t="s">
        <v>33</v>
      </c>
      <c r="W177" s="1">
        <f t="shared" ref="W177:W183" si="40">U177+6</f>
        <v>43314</v>
      </c>
      <c r="X177" s="1">
        <f t="shared" ref="X177:X183" si="41">U177+15</f>
        <v>43323</v>
      </c>
      <c r="Y177" s="40" t="s">
        <v>73</v>
      </c>
      <c r="Z177" s="13" t="s">
        <v>359</v>
      </c>
      <c r="AA177" s="13" t="s">
        <v>1428</v>
      </c>
      <c r="AB177" s="13" t="s">
        <v>33</v>
      </c>
      <c r="AC177" s="13" t="s">
        <v>33</v>
      </c>
      <c r="AD177" s="13" t="s">
        <v>33</v>
      </c>
      <c r="AE177" s="13" t="s">
        <v>33</v>
      </c>
      <c r="AF177" s="13" t="s">
        <v>33</v>
      </c>
      <c r="AG177" s="13"/>
      <c r="AH177" s="13"/>
      <c r="AI177" s="13"/>
      <c r="AJ177" s="13"/>
      <c r="AK177" s="13"/>
      <c r="AL177" s="40" t="s">
        <v>1370</v>
      </c>
      <c r="AM177" s="1">
        <v>43312</v>
      </c>
      <c r="AN177" s="13" t="s">
        <v>128</v>
      </c>
      <c r="AO177" s="13" t="s">
        <v>73</v>
      </c>
      <c r="AP177" s="40" t="s">
        <v>73</v>
      </c>
      <c r="AQ177" s="13">
        <v>2018</v>
      </c>
      <c r="AR177" s="13">
        <v>1</v>
      </c>
      <c r="AS177" s="1">
        <f>AM177+DATE(3,0,0)</f>
        <v>44377</v>
      </c>
      <c r="AT177" s="1">
        <f>AM177+DATE(0,7,0)</f>
        <v>43494</v>
      </c>
      <c r="AU177" s="6">
        <f ca="1">AT177-TODAY()</f>
        <v>118</v>
      </c>
      <c r="AV177" s="1">
        <v>43315</v>
      </c>
      <c r="AW177" s="13" t="s">
        <v>1429</v>
      </c>
      <c r="AX177" s="13" t="s">
        <v>50</v>
      </c>
      <c r="AY177" s="13" t="s">
        <v>82</v>
      </c>
      <c r="AZ177" s="1" t="s">
        <v>532</v>
      </c>
      <c r="BA177" s="13"/>
      <c r="BB177" s="13" t="s">
        <v>33</v>
      </c>
      <c r="BC177" s="13"/>
      <c r="BD177" s="13"/>
      <c r="BE177" s="13"/>
      <c r="BF177" s="13"/>
      <c r="BG177" s="13"/>
      <c r="BH177" s="65">
        <v>4543</v>
      </c>
      <c r="BI177" s="65"/>
      <c r="BJ177" s="65">
        <v>4543</v>
      </c>
      <c r="BK177" s="40" t="s">
        <v>1417</v>
      </c>
      <c r="BL177" s="13"/>
      <c r="BM177" s="13"/>
      <c r="BN177" s="13"/>
      <c r="BO177" s="13"/>
      <c r="BP177" s="13"/>
      <c r="BQ177" s="13"/>
      <c r="BR177" s="13"/>
      <c r="BS177" s="13"/>
      <c r="BT177" s="40" t="s">
        <v>1418</v>
      </c>
      <c r="BU177" s="13" t="s">
        <v>1419</v>
      </c>
      <c r="BV177" s="1">
        <v>43315</v>
      </c>
      <c r="BW177" s="13" t="s">
        <v>33</v>
      </c>
      <c r="BX177" s="1">
        <v>43315</v>
      </c>
      <c r="BY177" s="1">
        <v>43315</v>
      </c>
      <c r="BZ177" s="1">
        <v>43347</v>
      </c>
      <c r="CA177" s="13"/>
      <c r="CB177" s="13"/>
      <c r="CC177" s="13"/>
      <c r="CD177" s="13"/>
      <c r="CE177" s="13"/>
      <c r="CF177" s="13"/>
    </row>
    <row r="178" spans="1:84" ht="72" x14ac:dyDescent="0.25">
      <c r="A178" s="13">
        <v>178</v>
      </c>
      <c r="B178" s="76" t="s">
        <v>59</v>
      </c>
      <c r="C178" s="76" t="s">
        <v>112</v>
      </c>
      <c r="D178" s="76" t="s">
        <v>1381</v>
      </c>
      <c r="E178" s="76" t="s">
        <v>1060</v>
      </c>
      <c r="F178" s="76" t="s">
        <v>1382</v>
      </c>
      <c r="G178" s="76" t="s">
        <v>1384</v>
      </c>
      <c r="H178" s="3" t="s">
        <v>1383</v>
      </c>
      <c r="I178" s="3" t="s">
        <v>596</v>
      </c>
      <c r="J178" s="3" t="s">
        <v>36</v>
      </c>
      <c r="K178" s="2" t="s">
        <v>35</v>
      </c>
      <c r="L178" s="3">
        <v>5</v>
      </c>
      <c r="M178" s="3">
        <v>5</v>
      </c>
      <c r="N178" s="3">
        <v>0</v>
      </c>
      <c r="O178" s="3">
        <v>0.22</v>
      </c>
      <c r="P178" s="3" t="s">
        <v>113</v>
      </c>
      <c r="Q178" s="76" t="s">
        <v>1408</v>
      </c>
      <c r="R178" s="3">
        <v>2018</v>
      </c>
      <c r="S178" s="3" t="s">
        <v>1410</v>
      </c>
      <c r="T178" s="3" t="s">
        <v>33</v>
      </c>
      <c r="U178" s="11">
        <v>43305</v>
      </c>
      <c r="V178" s="3" t="s">
        <v>33</v>
      </c>
      <c r="W178" s="11">
        <f t="shared" si="40"/>
        <v>43311</v>
      </c>
      <c r="X178" s="11">
        <f t="shared" si="41"/>
        <v>43320</v>
      </c>
      <c r="Y178" s="39" t="s">
        <v>73</v>
      </c>
      <c r="Z178" s="3" t="s">
        <v>359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9" t="s">
        <v>1413</v>
      </c>
      <c r="AM178" s="11">
        <v>43322</v>
      </c>
      <c r="AN178" s="3" t="s">
        <v>128</v>
      </c>
      <c r="AO178" s="3" t="s">
        <v>73</v>
      </c>
      <c r="AP178" s="3" t="s">
        <v>74</v>
      </c>
      <c r="AQ178" s="3">
        <v>2018</v>
      </c>
      <c r="AR178" s="3">
        <v>4</v>
      </c>
      <c r="AS178" s="2">
        <f t="shared" ref="AS178:AS179" si="42">AM178+DATE(3,0,0)</f>
        <v>44387</v>
      </c>
      <c r="AT178" s="2">
        <f>AM178+DATE(0,7,0)</f>
        <v>43504</v>
      </c>
      <c r="AU178" s="10">
        <f t="shared" ref="AU178:AU179" ca="1" si="43">AT178-TODAY()</f>
        <v>128</v>
      </c>
      <c r="AV178" s="11"/>
      <c r="AW178" s="3" t="s">
        <v>1420</v>
      </c>
      <c r="AX178" s="3" t="s">
        <v>50</v>
      </c>
      <c r="AY178" s="3" t="s">
        <v>82</v>
      </c>
      <c r="AZ178" s="2" t="s">
        <v>532</v>
      </c>
      <c r="BA178" s="3"/>
      <c r="BB178" s="3" t="s">
        <v>33</v>
      </c>
      <c r="BC178" s="3"/>
      <c r="BD178" s="3"/>
      <c r="BE178" s="3"/>
      <c r="BF178" s="3"/>
      <c r="BG178" s="3"/>
      <c r="BH178" s="68">
        <v>550</v>
      </c>
      <c r="BI178" s="68"/>
      <c r="BJ178" s="68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ht="72" x14ac:dyDescent="0.25">
      <c r="A179" s="13">
        <v>179</v>
      </c>
      <c r="B179" s="76" t="s">
        <v>59</v>
      </c>
      <c r="C179" s="76" t="s">
        <v>602</v>
      </c>
      <c r="D179" s="76" t="s">
        <v>1381</v>
      </c>
      <c r="E179" s="76" t="s">
        <v>1060</v>
      </c>
      <c r="F179" s="76" t="s">
        <v>1382</v>
      </c>
      <c r="G179" s="76" t="s">
        <v>1412</v>
      </c>
      <c r="H179" s="3" t="s">
        <v>1383</v>
      </c>
      <c r="I179" s="3" t="s">
        <v>596</v>
      </c>
      <c r="J179" s="3" t="s">
        <v>36</v>
      </c>
      <c r="K179" s="2" t="s">
        <v>35</v>
      </c>
      <c r="L179" s="3">
        <v>5</v>
      </c>
      <c r="M179" s="3">
        <v>5</v>
      </c>
      <c r="N179" s="3">
        <v>0</v>
      </c>
      <c r="O179" s="3">
        <v>0.22</v>
      </c>
      <c r="P179" s="3" t="s">
        <v>680</v>
      </c>
      <c r="Q179" s="76" t="s">
        <v>1409</v>
      </c>
      <c r="R179" s="3">
        <v>2018</v>
      </c>
      <c r="S179" s="3" t="s">
        <v>1411</v>
      </c>
      <c r="T179" s="3" t="s">
        <v>33</v>
      </c>
      <c r="U179" s="11">
        <v>43305</v>
      </c>
      <c r="V179" s="3" t="s">
        <v>33</v>
      </c>
      <c r="W179" s="11">
        <f t="shared" si="40"/>
        <v>43311</v>
      </c>
      <c r="X179" s="11">
        <f t="shared" si="41"/>
        <v>43320</v>
      </c>
      <c r="Y179" s="39" t="s">
        <v>73</v>
      </c>
      <c r="Z179" s="3" t="s">
        <v>359</v>
      </c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9" t="s">
        <v>1414</v>
      </c>
      <c r="AM179" s="11">
        <v>43322</v>
      </c>
      <c r="AN179" s="3" t="s">
        <v>128</v>
      </c>
      <c r="AO179" s="3" t="s">
        <v>73</v>
      </c>
      <c r="AP179" s="3" t="s">
        <v>74</v>
      </c>
      <c r="AQ179" s="3">
        <v>2018</v>
      </c>
      <c r="AR179" s="3">
        <v>4</v>
      </c>
      <c r="AS179" s="2">
        <f t="shared" si="42"/>
        <v>44387</v>
      </c>
      <c r="AT179" s="2">
        <f>AM179+DATE(0,7,0)</f>
        <v>43504</v>
      </c>
      <c r="AU179" s="10">
        <f t="shared" ca="1" si="43"/>
        <v>128</v>
      </c>
      <c r="AV179" s="11"/>
      <c r="AW179" s="3" t="s">
        <v>1420</v>
      </c>
      <c r="AX179" s="3" t="s">
        <v>50</v>
      </c>
      <c r="AY179" s="3" t="s">
        <v>82</v>
      </c>
      <c r="AZ179" s="2" t="s">
        <v>532</v>
      </c>
      <c r="BA179" s="3"/>
      <c r="BB179" s="3" t="s">
        <v>33</v>
      </c>
      <c r="BC179" s="3"/>
      <c r="BD179" s="3"/>
      <c r="BE179" s="3"/>
      <c r="BF179" s="3"/>
      <c r="BG179" s="3"/>
      <c r="BH179" s="68">
        <v>550</v>
      </c>
      <c r="BI179" s="68"/>
      <c r="BJ179" s="68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ht="60" x14ac:dyDescent="0.25">
      <c r="A180" s="25">
        <v>180</v>
      </c>
      <c r="B180" s="3" t="s">
        <v>60</v>
      </c>
      <c r="C180" s="3" t="s">
        <v>63</v>
      </c>
      <c r="D180" s="3" t="s">
        <v>497</v>
      </c>
      <c r="E180" s="3" t="s">
        <v>1060</v>
      </c>
      <c r="F180" s="3" t="s">
        <v>1386</v>
      </c>
      <c r="G180" s="3" t="s">
        <v>1385</v>
      </c>
      <c r="H180" s="3" t="s">
        <v>1387</v>
      </c>
      <c r="I180" s="3" t="s">
        <v>596</v>
      </c>
      <c r="J180" s="3" t="s">
        <v>1362</v>
      </c>
      <c r="K180" s="2" t="s">
        <v>35</v>
      </c>
      <c r="L180" s="3">
        <v>6</v>
      </c>
      <c r="M180" s="3">
        <v>6</v>
      </c>
      <c r="N180" s="3">
        <v>6</v>
      </c>
      <c r="O180" s="3">
        <v>0.4</v>
      </c>
      <c r="P180" s="3" t="s">
        <v>66</v>
      </c>
      <c r="Q180" s="3" t="s">
        <v>1366</v>
      </c>
      <c r="R180" s="3">
        <v>2018</v>
      </c>
      <c r="S180" s="3" t="s">
        <v>1388</v>
      </c>
      <c r="T180" s="3" t="s">
        <v>33</v>
      </c>
      <c r="U180" s="11">
        <v>43305</v>
      </c>
      <c r="V180" s="3" t="s">
        <v>33</v>
      </c>
      <c r="W180" s="11">
        <f t="shared" si="40"/>
        <v>43311</v>
      </c>
      <c r="X180" s="11">
        <f t="shared" si="41"/>
        <v>43320</v>
      </c>
      <c r="Y180" s="39" t="s">
        <v>73</v>
      </c>
      <c r="Z180" s="3" t="s">
        <v>359</v>
      </c>
      <c r="AA180" s="76"/>
      <c r="AB180" s="3" t="s">
        <v>33</v>
      </c>
      <c r="AC180" s="3" t="s">
        <v>33</v>
      </c>
      <c r="AD180" s="3" t="s">
        <v>33</v>
      </c>
      <c r="AE180" s="3" t="s">
        <v>33</v>
      </c>
      <c r="AF180" s="3" t="s">
        <v>33</v>
      </c>
      <c r="AG180" s="3"/>
      <c r="AH180" s="3"/>
      <c r="AI180" s="3"/>
      <c r="AJ180" s="3"/>
      <c r="AK180" s="3"/>
      <c r="AL180" s="39" t="s">
        <v>1400</v>
      </c>
      <c r="AM180" s="11">
        <v>43375</v>
      </c>
      <c r="AN180" s="3" t="s">
        <v>373</v>
      </c>
      <c r="AO180" s="3" t="s">
        <v>73</v>
      </c>
      <c r="AP180" s="3" t="s">
        <v>74</v>
      </c>
      <c r="AQ180" s="3">
        <v>2019</v>
      </c>
      <c r="AR180" s="3">
        <v>4</v>
      </c>
      <c r="AS180" s="2">
        <f>AM180+DATE(3,0,0)</f>
        <v>44440</v>
      </c>
      <c r="AT180" s="2">
        <f>AM180+DATE(0,13,0)</f>
        <v>43741</v>
      </c>
      <c r="AU180" s="10">
        <f ca="1">AT180-TODAY()</f>
        <v>365</v>
      </c>
      <c r="AV180" s="11"/>
      <c r="AW180" s="3" t="s">
        <v>1594</v>
      </c>
      <c r="AX180" s="3" t="s">
        <v>48</v>
      </c>
      <c r="AY180" s="3" t="s">
        <v>1365</v>
      </c>
      <c r="AZ180" s="3" t="s">
        <v>121</v>
      </c>
      <c r="BA180" s="3"/>
      <c r="BB180" s="3" t="s">
        <v>33</v>
      </c>
      <c r="BC180" s="3"/>
      <c r="BD180" s="3"/>
      <c r="BE180" s="3"/>
      <c r="BF180" s="3"/>
      <c r="BG180" s="3"/>
      <c r="BH180" s="68">
        <v>9832.94</v>
      </c>
      <c r="BI180" s="68"/>
      <c r="BJ180" s="68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</row>
    <row r="181" spans="1:84" s="28" customFormat="1" ht="84" x14ac:dyDescent="0.25">
      <c r="A181" s="13">
        <v>181</v>
      </c>
      <c r="B181" s="13" t="s">
        <v>60</v>
      </c>
      <c r="C181" s="13" t="s">
        <v>85</v>
      </c>
      <c r="D181" s="13" t="s">
        <v>1389</v>
      </c>
      <c r="E181" s="13" t="s">
        <v>1062</v>
      </c>
      <c r="F181" s="13" t="s">
        <v>608</v>
      </c>
      <c r="G181" s="13" t="s">
        <v>1390</v>
      </c>
      <c r="H181" s="13" t="s">
        <v>1436</v>
      </c>
      <c r="I181" s="13" t="s">
        <v>596</v>
      </c>
      <c r="J181" s="13" t="s">
        <v>36</v>
      </c>
      <c r="K181" s="1" t="s">
        <v>35</v>
      </c>
      <c r="L181" s="13">
        <v>7</v>
      </c>
      <c r="M181" s="13">
        <v>7</v>
      </c>
      <c r="N181" s="13">
        <v>0</v>
      </c>
      <c r="O181" s="13">
        <v>0.4</v>
      </c>
      <c r="P181" s="13" t="s">
        <v>66</v>
      </c>
      <c r="Q181" s="13" t="s">
        <v>1391</v>
      </c>
      <c r="R181" s="13">
        <v>2018</v>
      </c>
      <c r="S181" s="13" t="s">
        <v>1441</v>
      </c>
      <c r="T181" s="13" t="s">
        <v>33</v>
      </c>
      <c r="U181" s="1">
        <v>43306</v>
      </c>
      <c r="V181" s="1">
        <v>43306</v>
      </c>
      <c r="W181" s="1">
        <f t="shared" si="40"/>
        <v>43312</v>
      </c>
      <c r="X181" s="1">
        <f t="shared" si="41"/>
        <v>43321</v>
      </c>
      <c r="Y181" s="40" t="s">
        <v>73</v>
      </c>
      <c r="Z181" s="13" t="s">
        <v>359</v>
      </c>
      <c r="AA181" s="13"/>
      <c r="AB181" s="13" t="s">
        <v>1392</v>
      </c>
      <c r="AC181" s="13" t="s">
        <v>33</v>
      </c>
      <c r="AD181" s="13" t="s">
        <v>33</v>
      </c>
      <c r="AE181" s="13" t="s">
        <v>33</v>
      </c>
      <c r="AF181" s="13" t="s">
        <v>33</v>
      </c>
      <c r="AG181" s="13"/>
      <c r="AH181" s="13"/>
      <c r="AI181" s="13"/>
      <c r="AJ181" s="13"/>
      <c r="AK181" s="13"/>
      <c r="AL181" s="40" t="s">
        <v>1402</v>
      </c>
      <c r="AM181" s="1">
        <v>43312</v>
      </c>
      <c r="AN181" s="13" t="s">
        <v>37</v>
      </c>
      <c r="AO181" s="13" t="s">
        <v>73</v>
      </c>
      <c r="AP181" s="40" t="s">
        <v>73</v>
      </c>
      <c r="AQ181" s="13">
        <v>2018</v>
      </c>
      <c r="AR181" s="13">
        <v>1</v>
      </c>
      <c r="AS181" s="1">
        <f>AM181+DATE(3,0,0)</f>
        <v>44377</v>
      </c>
      <c r="AT181" s="1">
        <f>AM181+DATE(0,5,0)</f>
        <v>43433</v>
      </c>
      <c r="AU181" s="6">
        <f>AT181-AV181</f>
        <v>108</v>
      </c>
      <c r="AV181" s="1">
        <v>43325</v>
      </c>
      <c r="AW181" s="13" t="s">
        <v>1444</v>
      </c>
      <c r="AX181" s="13" t="s">
        <v>50</v>
      </c>
      <c r="AY181" s="13" t="s">
        <v>82</v>
      </c>
      <c r="AZ181" s="1" t="s">
        <v>532</v>
      </c>
      <c r="BA181" s="13"/>
      <c r="BB181" s="13" t="s">
        <v>33</v>
      </c>
      <c r="BC181" s="13"/>
      <c r="BD181" s="13"/>
      <c r="BE181" s="13"/>
      <c r="BF181" s="13"/>
      <c r="BG181" s="13"/>
      <c r="BH181" s="65">
        <v>550</v>
      </c>
      <c r="BI181" s="65"/>
      <c r="BJ181" s="65">
        <v>633.9</v>
      </c>
      <c r="BK181" s="13" t="s">
        <v>1437</v>
      </c>
      <c r="BL181" s="13"/>
      <c r="BM181" s="13"/>
      <c r="BN181" s="13"/>
      <c r="BO181" s="13"/>
      <c r="BP181" s="13"/>
      <c r="BQ181" s="13"/>
      <c r="BR181" s="13"/>
      <c r="BS181" s="13"/>
      <c r="BT181" s="40" t="s">
        <v>1438</v>
      </c>
      <c r="BU181" s="13" t="s">
        <v>1439</v>
      </c>
      <c r="BV181" s="1">
        <v>43325</v>
      </c>
      <c r="BW181" s="13" t="s">
        <v>33</v>
      </c>
      <c r="BX181" s="1">
        <v>43325</v>
      </c>
      <c r="BY181" s="1">
        <v>43325</v>
      </c>
      <c r="BZ181" s="1">
        <v>43347</v>
      </c>
      <c r="CA181" s="13"/>
      <c r="CB181" s="13"/>
      <c r="CC181" s="13"/>
      <c r="CD181" s="13"/>
      <c r="CE181" s="13"/>
      <c r="CF181" s="13"/>
    </row>
    <row r="182" spans="1:84" ht="60" x14ac:dyDescent="0.25">
      <c r="A182" s="13">
        <v>182</v>
      </c>
      <c r="B182" s="3" t="s">
        <v>60</v>
      </c>
      <c r="C182" s="3" t="s">
        <v>77</v>
      </c>
      <c r="D182" s="3" t="s">
        <v>1393</v>
      </c>
      <c r="E182" s="3" t="s">
        <v>1062</v>
      </c>
      <c r="F182" s="3" t="s">
        <v>608</v>
      </c>
      <c r="G182" s="3" t="s">
        <v>1394</v>
      </c>
      <c r="H182" s="3" t="s">
        <v>1401</v>
      </c>
      <c r="I182" s="3" t="s">
        <v>596</v>
      </c>
      <c r="J182" s="3" t="s">
        <v>407</v>
      </c>
      <c r="K182" s="2" t="s">
        <v>35</v>
      </c>
      <c r="L182" s="3">
        <v>15</v>
      </c>
      <c r="M182" s="3">
        <v>8</v>
      </c>
      <c r="N182" s="3">
        <v>7</v>
      </c>
      <c r="O182" s="3">
        <v>0.4</v>
      </c>
      <c r="P182" s="3" t="s">
        <v>81</v>
      </c>
      <c r="Q182" s="3" t="s">
        <v>1395</v>
      </c>
      <c r="R182" s="3">
        <v>2018</v>
      </c>
      <c r="S182" s="3" t="s">
        <v>1396</v>
      </c>
      <c r="T182" s="3" t="s">
        <v>33</v>
      </c>
      <c r="U182" s="11">
        <v>43307</v>
      </c>
      <c r="V182" s="11">
        <v>43307</v>
      </c>
      <c r="W182" s="11">
        <f t="shared" si="40"/>
        <v>43313</v>
      </c>
      <c r="X182" s="11">
        <f t="shared" si="41"/>
        <v>43322</v>
      </c>
      <c r="Y182" s="39" t="s">
        <v>73</v>
      </c>
      <c r="Z182" s="3" t="s">
        <v>359</v>
      </c>
      <c r="AA182" s="3"/>
      <c r="AB182" s="3" t="s">
        <v>33</v>
      </c>
      <c r="AC182" s="3" t="s">
        <v>33</v>
      </c>
      <c r="AD182" s="3" t="s">
        <v>33</v>
      </c>
      <c r="AE182" s="3" t="s">
        <v>33</v>
      </c>
      <c r="AF182" s="3" t="s">
        <v>33</v>
      </c>
      <c r="AG182" s="3"/>
      <c r="AH182" s="3"/>
      <c r="AI182" s="3"/>
      <c r="AJ182" s="3"/>
      <c r="AK182" s="3"/>
      <c r="AL182" s="39" t="s">
        <v>1403</v>
      </c>
      <c r="AM182" s="11">
        <v>43312</v>
      </c>
      <c r="AN182" s="3" t="s">
        <v>37</v>
      </c>
      <c r="AO182" s="3" t="s">
        <v>73</v>
      </c>
      <c r="AP182" s="3" t="s">
        <v>74</v>
      </c>
      <c r="AQ182" s="3">
        <v>2018</v>
      </c>
      <c r="AR182" s="3">
        <v>4</v>
      </c>
      <c r="AS182" s="11">
        <f>AM182+DATE(3,0,0)</f>
        <v>44377</v>
      </c>
      <c r="AT182" s="11">
        <f>AM182+DATE(0,5,0)</f>
        <v>43433</v>
      </c>
      <c r="AU182" s="84">
        <f ca="1">AT182-TODAY()</f>
        <v>57</v>
      </c>
      <c r="AV182" s="11"/>
      <c r="AW182" s="3" t="s">
        <v>1406</v>
      </c>
      <c r="AX182" s="3" t="s">
        <v>50</v>
      </c>
      <c r="AY182" s="3" t="s">
        <v>82</v>
      </c>
      <c r="AZ182" s="2" t="s">
        <v>532</v>
      </c>
      <c r="BA182" s="3"/>
      <c r="BB182" s="3" t="s">
        <v>33</v>
      </c>
      <c r="BC182" s="3"/>
      <c r="BD182" s="3"/>
      <c r="BE182" s="3"/>
      <c r="BF182" s="3"/>
      <c r="BG182" s="3"/>
      <c r="BH182" s="68">
        <v>550</v>
      </c>
      <c r="BI182" s="68"/>
      <c r="BJ182" s="68">
        <v>550</v>
      </c>
      <c r="BK182" s="39" t="s">
        <v>1483</v>
      </c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ht="48" x14ac:dyDescent="0.25">
      <c r="A183" s="21">
        <v>183</v>
      </c>
      <c r="B183" s="3" t="s">
        <v>34</v>
      </c>
      <c r="C183" s="3" t="s">
        <v>1168</v>
      </c>
      <c r="D183" s="3" t="s">
        <v>1397</v>
      </c>
      <c r="E183" s="3" t="s">
        <v>1062</v>
      </c>
      <c r="F183" s="3" t="s">
        <v>772</v>
      </c>
      <c r="G183" s="3" t="s">
        <v>1398</v>
      </c>
      <c r="H183" s="3" t="s">
        <v>1404</v>
      </c>
      <c r="I183" s="3" t="s">
        <v>596</v>
      </c>
      <c r="J183" s="3" t="s">
        <v>36</v>
      </c>
      <c r="K183" s="2" t="s">
        <v>35</v>
      </c>
      <c r="L183" s="3">
        <v>15</v>
      </c>
      <c r="M183" s="3">
        <v>15</v>
      </c>
      <c r="N183" s="3">
        <v>0</v>
      </c>
      <c r="O183" s="3">
        <v>0.4</v>
      </c>
      <c r="P183" s="3" t="s">
        <v>1171</v>
      </c>
      <c r="Q183" s="3" t="s">
        <v>1399</v>
      </c>
      <c r="R183" s="3">
        <v>2018</v>
      </c>
      <c r="S183" s="3"/>
      <c r="T183" s="3" t="s">
        <v>33</v>
      </c>
      <c r="U183" s="11">
        <v>43308</v>
      </c>
      <c r="V183" s="3" t="s">
        <v>33</v>
      </c>
      <c r="W183" s="11">
        <f t="shared" si="40"/>
        <v>43314</v>
      </c>
      <c r="X183" s="11">
        <f t="shared" si="41"/>
        <v>43323</v>
      </c>
      <c r="Y183" s="39" t="s">
        <v>73</v>
      </c>
      <c r="Z183" s="3" t="s">
        <v>360</v>
      </c>
      <c r="AA183" s="3" t="s">
        <v>1405</v>
      </c>
      <c r="AB183" s="3" t="s">
        <v>33</v>
      </c>
      <c r="AC183" s="3" t="s">
        <v>33</v>
      </c>
      <c r="AD183" s="3" t="s">
        <v>33</v>
      </c>
      <c r="AE183" s="3" t="s">
        <v>33</v>
      </c>
      <c r="AF183" s="3" t="s">
        <v>33</v>
      </c>
      <c r="AG183" s="3"/>
      <c r="AH183" s="3"/>
      <c r="AI183" s="3"/>
      <c r="AJ183" s="3"/>
      <c r="AK183" s="3"/>
      <c r="AL183" s="3"/>
      <c r="AM183" s="3"/>
      <c r="AN183" s="3"/>
      <c r="AO183" s="3" t="s">
        <v>74</v>
      </c>
      <c r="AP183" s="3" t="s">
        <v>74</v>
      </c>
      <c r="AQ183" s="3">
        <v>2018</v>
      </c>
      <c r="AR183" s="3"/>
      <c r="AS183" s="11"/>
      <c r="AT183" s="11"/>
      <c r="AU183" s="84"/>
      <c r="AV183" s="11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68"/>
      <c r="BI183" s="68"/>
      <c r="BJ183" s="68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</row>
    <row r="184" spans="1:84" s="28" customFormat="1" ht="60" x14ac:dyDescent="0.25">
      <c r="A184" s="13">
        <v>184</v>
      </c>
      <c r="B184" s="13" t="s">
        <v>60</v>
      </c>
      <c r="C184" s="13" t="s">
        <v>77</v>
      </c>
      <c r="D184" s="13" t="s">
        <v>156</v>
      </c>
      <c r="E184" s="13" t="s">
        <v>1062</v>
      </c>
      <c r="F184" s="13" t="s">
        <v>1239</v>
      </c>
      <c r="G184" s="13" t="s">
        <v>1442</v>
      </c>
      <c r="H184" s="13" t="s">
        <v>1300</v>
      </c>
      <c r="I184" s="13" t="s">
        <v>596</v>
      </c>
      <c r="J184" s="13" t="s">
        <v>1362</v>
      </c>
      <c r="K184" s="1" t="s">
        <v>35</v>
      </c>
      <c r="L184" s="13">
        <v>15</v>
      </c>
      <c r="M184" s="13">
        <v>15</v>
      </c>
      <c r="N184" s="13">
        <v>0</v>
      </c>
      <c r="O184" s="13">
        <v>0.4</v>
      </c>
      <c r="P184" s="13" t="s">
        <v>81</v>
      </c>
      <c r="Q184" s="13" t="s">
        <v>1440</v>
      </c>
      <c r="R184" s="13">
        <v>2018</v>
      </c>
      <c r="S184" s="13" t="s">
        <v>1462</v>
      </c>
      <c r="T184" s="13" t="s">
        <v>33</v>
      </c>
      <c r="U184" s="1">
        <v>43322</v>
      </c>
      <c r="V184" s="13" t="s">
        <v>33</v>
      </c>
      <c r="W184" s="1">
        <f>U184+6</f>
        <v>43328</v>
      </c>
      <c r="X184" s="1">
        <f>U184+15</f>
        <v>43337</v>
      </c>
      <c r="Y184" s="40" t="s">
        <v>73</v>
      </c>
      <c r="Z184" s="13" t="s">
        <v>359</v>
      </c>
      <c r="AA184" s="13"/>
      <c r="AB184" s="13" t="s">
        <v>33</v>
      </c>
      <c r="AC184" s="13" t="s">
        <v>33</v>
      </c>
      <c r="AD184" s="13" t="s">
        <v>33</v>
      </c>
      <c r="AE184" s="13" t="s">
        <v>33</v>
      </c>
      <c r="AF184" s="13" t="s">
        <v>33</v>
      </c>
      <c r="AG184" s="13"/>
      <c r="AH184" s="13"/>
      <c r="AI184" s="13"/>
      <c r="AJ184" s="13"/>
      <c r="AK184" s="13"/>
      <c r="AL184" s="40" t="s">
        <v>1443</v>
      </c>
      <c r="AM184" s="1">
        <v>43325</v>
      </c>
      <c r="AN184" s="13" t="s">
        <v>37</v>
      </c>
      <c r="AO184" s="13" t="s">
        <v>73</v>
      </c>
      <c r="AP184" s="40" t="s">
        <v>73</v>
      </c>
      <c r="AQ184" s="13">
        <v>2018</v>
      </c>
      <c r="AR184" s="13">
        <v>1</v>
      </c>
      <c r="AS184" s="1">
        <f>AM184+DATE(3,0,0)</f>
        <v>44390</v>
      </c>
      <c r="AT184" s="1">
        <f>AM184+DATE(0,5,0)</f>
        <v>43446</v>
      </c>
      <c r="AU184" s="6">
        <f>AT184-AV184</f>
        <v>117</v>
      </c>
      <c r="AV184" s="1">
        <v>43329</v>
      </c>
      <c r="AW184" s="13" t="s">
        <v>1463</v>
      </c>
      <c r="AX184" s="13" t="s">
        <v>50</v>
      </c>
      <c r="AY184" s="13" t="s">
        <v>82</v>
      </c>
      <c r="AZ184" s="1" t="s">
        <v>532</v>
      </c>
      <c r="BA184" s="13"/>
      <c r="BB184" s="13" t="s">
        <v>33</v>
      </c>
      <c r="BC184" s="13"/>
      <c r="BD184" s="13"/>
      <c r="BE184" s="13"/>
      <c r="BF184" s="13"/>
      <c r="BG184" s="13"/>
      <c r="BH184" s="65">
        <v>1362.9</v>
      </c>
      <c r="BI184" s="65"/>
      <c r="BJ184" s="65">
        <v>1362.9</v>
      </c>
      <c r="BK184" s="40" t="s">
        <v>1460</v>
      </c>
      <c r="BL184" s="13"/>
      <c r="BM184" s="13"/>
      <c r="BN184" s="13"/>
      <c r="BO184" s="13"/>
      <c r="BP184" s="13"/>
      <c r="BQ184" s="13"/>
      <c r="BR184" s="13"/>
      <c r="BS184" s="13"/>
      <c r="BT184" s="13" t="s">
        <v>1461</v>
      </c>
      <c r="BU184" s="13" t="s">
        <v>33</v>
      </c>
      <c r="BV184" s="1">
        <v>43329</v>
      </c>
      <c r="BW184" s="13" t="s">
        <v>33</v>
      </c>
      <c r="BX184" s="1">
        <v>43329</v>
      </c>
      <c r="BY184" s="1">
        <v>43329</v>
      </c>
      <c r="BZ184" s="1">
        <v>43347</v>
      </c>
      <c r="CA184" s="13"/>
      <c r="CB184" s="13"/>
      <c r="CC184" s="13"/>
      <c r="CD184" s="13"/>
      <c r="CE184" s="13"/>
      <c r="CF184" s="13"/>
    </row>
    <row r="185" spans="1:84" s="28" customFormat="1" ht="60" x14ac:dyDescent="0.25">
      <c r="A185" s="13">
        <v>185</v>
      </c>
      <c r="B185" s="13" t="s">
        <v>60</v>
      </c>
      <c r="C185" s="13" t="s">
        <v>63</v>
      </c>
      <c r="D185" s="13" t="s">
        <v>1464</v>
      </c>
      <c r="E185" s="13" t="s">
        <v>1062</v>
      </c>
      <c r="F185" s="13" t="s">
        <v>799</v>
      </c>
      <c r="G185" s="13" t="s">
        <v>1465</v>
      </c>
      <c r="H185" s="13" t="s">
        <v>1466</v>
      </c>
      <c r="I185" s="13" t="s">
        <v>596</v>
      </c>
      <c r="J185" s="13" t="s">
        <v>36</v>
      </c>
      <c r="K185" s="1" t="s">
        <v>35</v>
      </c>
      <c r="L185" s="13">
        <v>7</v>
      </c>
      <c r="M185" s="13">
        <v>7</v>
      </c>
      <c r="N185" s="13">
        <v>0</v>
      </c>
      <c r="O185" s="13">
        <v>0.22</v>
      </c>
      <c r="P185" s="13" t="s">
        <v>66</v>
      </c>
      <c r="Q185" s="13" t="s">
        <v>1467</v>
      </c>
      <c r="R185" s="13">
        <v>2018</v>
      </c>
      <c r="S185" s="13" t="s">
        <v>1491</v>
      </c>
      <c r="T185" s="13" t="s">
        <v>33</v>
      </c>
      <c r="U185" s="1">
        <v>43329</v>
      </c>
      <c r="V185" s="13" t="s">
        <v>33</v>
      </c>
      <c r="W185" s="1">
        <f>U185+6</f>
        <v>43335</v>
      </c>
      <c r="X185" s="1">
        <f>U185+15</f>
        <v>43344</v>
      </c>
      <c r="Y185" s="40" t="s">
        <v>73</v>
      </c>
      <c r="Z185" s="13" t="s">
        <v>359</v>
      </c>
      <c r="AA185" s="13"/>
      <c r="AB185" s="13" t="s">
        <v>33</v>
      </c>
      <c r="AC185" s="13" t="s">
        <v>33</v>
      </c>
      <c r="AD185" s="13" t="s">
        <v>33</v>
      </c>
      <c r="AE185" s="13" t="s">
        <v>33</v>
      </c>
      <c r="AF185" s="13" t="s">
        <v>33</v>
      </c>
      <c r="AG185" s="13"/>
      <c r="AH185" s="13"/>
      <c r="AI185" s="13"/>
      <c r="AJ185" s="13"/>
      <c r="AK185" s="13"/>
      <c r="AL185" s="40" t="s">
        <v>1468</v>
      </c>
      <c r="AM185" s="1">
        <v>43332</v>
      </c>
      <c r="AN185" s="13" t="s">
        <v>37</v>
      </c>
      <c r="AO185" s="13" t="s">
        <v>73</v>
      </c>
      <c r="AP185" s="40" t="s">
        <v>73</v>
      </c>
      <c r="AQ185" s="13">
        <v>2018</v>
      </c>
      <c r="AR185" s="13">
        <v>1</v>
      </c>
      <c r="AS185" s="1">
        <f>AM185+DATE(3,0,0)</f>
        <v>44397</v>
      </c>
      <c r="AT185" s="1">
        <f>AM185+DATE(0,5,0)</f>
        <v>43453</v>
      </c>
      <c r="AU185" s="6">
        <f>AT185-AV185</f>
        <v>107</v>
      </c>
      <c r="AV185" s="1">
        <v>43346</v>
      </c>
      <c r="AW185" s="13" t="s">
        <v>1479</v>
      </c>
      <c r="AX185" s="13" t="s">
        <v>50</v>
      </c>
      <c r="AY185" s="13" t="s">
        <v>82</v>
      </c>
      <c r="AZ185" s="1" t="s">
        <v>532</v>
      </c>
      <c r="BA185" s="13"/>
      <c r="BB185" s="13" t="s">
        <v>33</v>
      </c>
      <c r="BC185" s="13"/>
      <c r="BD185" s="13"/>
      <c r="BE185" s="13"/>
      <c r="BF185" s="13"/>
      <c r="BG185" s="13"/>
      <c r="BH185" s="65">
        <v>550</v>
      </c>
      <c r="BI185" s="65"/>
      <c r="BJ185" s="65">
        <v>550</v>
      </c>
      <c r="BK185" s="40" t="s">
        <v>1483</v>
      </c>
      <c r="BL185" s="13"/>
      <c r="BM185" s="13"/>
      <c r="BN185" s="13"/>
      <c r="BO185" s="13"/>
      <c r="BP185" s="13"/>
      <c r="BQ185" s="13"/>
      <c r="BR185" s="13"/>
      <c r="BS185" s="13"/>
      <c r="BT185" s="40" t="s">
        <v>1485</v>
      </c>
      <c r="BU185" s="13" t="s">
        <v>1486</v>
      </c>
      <c r="BV185" s="1">
        <v>43346</v>
      </c>
      <c r="BW185" s="13" t="s">
        <v>33</v>
      </c>
      <c r="BX185" s="1">
        <v>43346</v>
      </c>
      <c r="BY185" s="1">
        <v>43346</v>
      </c>
      <c r="BZ185" s="1">
        <v>43347</v>
      </c>
      <c r="CA185" s="13"/>
      <c r="CB185" s="13"/>
      <c r="CC185" s="13"/>
      <c r="CD185" s="13"/>
      <c r="CE185" s="13"/>
      <c r="CF185" s="13"/>
    </row>
    <row r="186" spans="1:84" s="28" customFormat="1" ht="48" x14ac:dyDescent="0.25">
      <c r="A186" s="13">
        <v>186</v>
      </c>
      <c r="B186" s="13" t="s">
        <v>60</v>
      </c>
      <c r="C186" s="13" t="s">
        <v>63</v>
      </c>
      <c r="D186" s="13" t="s">
        <v>1539</v>
      </c>
      <c r="E186" s="13" t="s">
        <v>1062</v>
      </c>
      <c r="F186" s="13" t="s">
        <v>608</v>
      </c>
      <c r="G186" s="13" t="s">
        <v>1540</v>
      </c>
      <c r="H186" s="28" t="s">
        <v>1544</v>
      </c>
      <c r="I186" s="13" t="s">
        <v>596</v>
      </c>
      <c r="J186" s="13" t="s">
        <v>36</v>
      </c>
      <c r="K186" s="1" t="s">
        <v>35</v>
      </c>
      <c r="L186" s="13">
        <v>10</v>
      </c>
      <c r="M186" s="13">
        <v>10</v>
      </c>
      <c r="N186" s="13">
        <v>0</v>
      </c>
      <c r="O186" s="13">
        <v>0.4</v>
      </c>
      <c r="P186" s="13" t="s">
        <v>66</v>
      </c>
      <c r="Q186" s="13" t="s">
        <v>1542</v>
      </c>
      <c r="R186" s="13">
        <v>2018</v>
      </c>
      <c r="S186" s="13" t="s">
        <v>1564</v>
      </c>
      <c r="T186" s="13" t="s">
        <v>33</v>
      </c>
      <c r="U186" s="1">
        <v>43361</v>
      </c>
      <c r="V186" s="13" t="s">
        <v>33</v>
      </c>
      <c r="W186" s="1">
        <f>U186+6</f>
        <v>43367</v>
      </c>
      <c r="X186" s="1">
        <f>U186+15</f>
        <v>43376</v>
      </c>
      <c r="Y186" s="40" t="s">
        <v>73</v>
      </c>
      <c r="Z186" s="13" t="s">
        <v>359</v>
      </c>
      <c r="AA186" s="13"/>
      <c r="AB186" s="13" t="s">
        <v>33</v>
      </c>
      <c r="AC186" s="13" t="s">
        <v>33</v>
      </c>
      <c r="AD186" s="13" t="s">
        <v>33</v>
      </c>
      <c r="AE186" s="13" t="s">
        <v>33</v>
      </c>
      <c r="AF186" s="13" t="s">
        <v>33</v>
      </c>
      <c r="AG186" s="13"/>
      <c r="AH186" s="13"/>
      <c r="AI186" s="13"/>
      <c r="AJ186" s="13"/>
      <c r="AK186" s="13"/>
      <c r="AL186" s="40" t="s">
        <v>1543</v>
      </c>
      <c r="AM186" s="1">
        <v>43361</v>
      </c>
      <c r="AN186" s="13" t="s">
        <v>37</v>
      </c>
      <c r="AO186" s="13" t="s">
        <v>73</v>
      </c>
      <c r="AP186" s="40" t="s">
        <v>73</v>
      </c>
      <c r="AQ186" s="13">
        <v>2018</v>
      </c>
      <c r="AR186" s="13">
        <v>1</v>
      </c>
      <c r="AS186" s="1">
        <f>AM186+DATE(3,0,0)</f>
        <v>44426</v>
      </c>
      <c r="AT186" s="1">
        <f>AM186+DATE(0,5,0)</f>
        <v>43482</v>
      </c>
      <c r="AU186" s="6">
        <f>AT186-AV186</f>
        <v>112</v>
      </c>
      <c r="AV186" s="1">
        <v>43370</v>
      </c>
      <c r="AW186" s="13" t="s">
        <v>1574</v>
      </c>
      <c r="AX186" s="13" t="s">
        <v>50</v>
      </c>
      <c r="AY186" s="13" t="s">
        <v>82</v>
      </c>
      <c r="AZ186" s="1" t="s">
        <v>532</v>
      </c>
      <c r="BA186" s="13"/>
      <c r="BB186" s="13" t="s">
        <v>33</v>
      </c>
      <c r="BC186" s="13"/>
      <c r="BD186" s="13"/>
      <c r="BE186" s="13"/>
      <c r="BF186" s="13"/>
      <c r="BG186" s="13"/>
      <c r="BH186" s="65">
        <v>550</v>
      </c>
      <c r="BI186" s="65"/>
      <c r="BJ186" s="65">
        <v>550</v>
      </c>
      <c r="BK186" s="40" t="s">
        <v>1546</v>
      </c>
      <c r="BL186" s="13"/>
      <c r="BM186" s="13"/>
      <c r="BN186" s="13"/>
      <c r="BO186" s="13"/>
      <c r="BP186" s="13"/>
      <c r="BQ186" s="13"/>
      <c r="BR186" s="13"/>
      <c r="BS186" s="13"/>
      <c r="BT186" s="40" t="s">
        <v>1547</v>
      </c>
      <c r="BU186" s="13" t="s">
        <v>1563</v>
      </c>
      <c r="BV186" s="1">
        <v>43370</v>
      </c>
      <c r="BW186" s="13" t="s">
        <v>33</v>
      </c>
      <c r="BX186" s="1">
        <v>43370</v>
      </c>
      <c r="BY186" s="1">
        <v>43370</v>
      </c>
      <c r="BZ186" s="13"/>
      <c r="CA186" s="13"/>
      <c r="CB186" s="13"/>
      <c r="CC186" s="13"/>
      <c r="CD186" s="13"/>
      <c r="CE186" s="13"/>
      <c r="CF186" s="13"/>
    </row>
    <row r="187" spans="1:84" ht="84" x14ac:dyDescent="0.25">
      <c r="A187" s="13">
        <v>187</v>
      </c>
      <c r="B187" s="3" t="s">
        <v>377</v>
      </c>
      <c r="C187" s="3" t="s">
        <v>435</v>
      </c>
      <c r="D187" s="3" t="s">
        <v>497</v>
      </c>
      <c r="E187" s="3" t="s">
        <v>1060</v>
      </c>
      <c r="F187" s="3" t="s">
        <v>1024</v>
      </c>
      <c r="G187" s="3" t="s">
        <v>1550</v>
      </c>
      <c r="H187" s="3" t="s">
        <v>1323</v>
      </c>
      <c r="I187" s="3" t="s">
        <v>596</v>
      </c>
      <c r="J187" s="3" t="s">
        <v>36</v>
      </c>
      <c r="K187" s="3" t="s">
        <v>35</v>
      </c>
      <c r="L187" s="3">
        <v>5</v>
      </c>
      <c r="M187" s="3">
        <v>5</v>
      </c>
      <c r="N187" s="3">
        <v>0</v>
      </c>
      <c r="O187" s="3">
        <v>0.4</v>
      </c>
      <c r="P187" s="3" t="s">
        <v>542</v>
      </c>
      <c r="Q187" s="3" t="s">
        <v>1551</v>
      </c>
      <c r="R187" s="3">
        <v>2018</v>
      </c>
      <c r="S187" s="3"/>
      <c r="T187" s="3" t="s">
        <v>33</v>
      </c>
      <c r="U187" s="11">
        <v>43361</v>
      </c>
      <c r="V187" s="3" t="s">
        <v>33</v>
      </c>
      <c r="W187" s="11">
        <f>U187+6</f>
        <v>43367</v>
      </c>
      <c r="X187" s="11">
        <f>U187+15</f>
        <v>43376</v>
      </c>
      <c r="Y187" s="39" t="s">
        <v>73</v>
      </c>
      <c r="Z187" s="3" t="s">
        <v>359</v>
      </c>
      <c r="AA187" s="3"/>
      <c r="AB187" s="3" t="s">
        <v>33</v>
      </c>
      <c r="AC187" s="3" t="s">
        <v>33</v>
      </c>
      <c r="AD187" s="3" t="s">
        <v>33</v>
      </c>
      <c r="AE187" s="3" t="s">
        <v>33</v>
      </c>
      <c r="AF187" s="3" t="s">
        <v>33</v>
      </c>
      <c r="AG187" s="3"/>
      <c r="AH187" s="3"/>
      <c r="AI187" s="3"/>
      <c r="AJ187" s="3"/>
      <c r="AK187" s="3"/>
      <c r="AL187" s="39" t="s">
        <v>1552</v>
      </c>
      <c r="AM187" s="3"/>
      <c r="AN187" s="3" t="s">
        <v>128</v>
      </c>
      <c r="AO187" s="3" t="s">
        <v>73</v>
      </c>
      <c r="AP187" s="3" t="s">
        <v>74</v>
      </c>
      <c r="AQ187" s="3">
        <v>2018</v>
      </c>
      <c r="AR187" s="3">
        <v>3</v>
      </c>
      <c r="AS187" s="2"/>
      <c r="AT187" s="2"/>
      <c r="AU187" s="10"/>
      <c r="AV187" s="11"/>
      <c r="AW187" s="3" t="s">
        <v>1585</v>
      </c>
      <c r="AX187" s="3" t="s">
        <v>50</v>
      </c>
      <c r="AY187" s="3" t="s">
        <v>82</v>
      </c>
      <c r="AZ187" s="2" t="s">
        <v>532</v>
      </c>
      <c r="BA187" s="3"/>
      <c r="BB187" s="3" t="s">
        <v>33</v>
      </c>
      <c r="BC187" s="3"/>
      <c r="BD187" s="3"/>
      <c r="BE187" s="3"/>
      <c r="BF187" s="3"/>
      <c r="BG187" s="3"/>
      <c r="BH187" s="68">
        <v>9832.94</v>
      </c>
      <c r="BI187" s="68"/>
      <c r="BJ187" s="68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ht="84" x14ac:dyDescent="0.25">
      <c r="A188" s="13">
        <v>188</v>
      </c>
      <c r="B188" s="3" t="s">
        <v>59</v>
      </c>
      <c r="C188" s="3" t="s">
        <v>61</v>
      </c>
      <c r="D188" s="3" t="s">
        <v>1555</v>
      </c>
      <c r="E188" s="3" t="s">
        <v>1062</v>
      </c>
      <c r="F188" s="3" t="s">
        <v>822</v>
      </c>
      <c r="G188" s="3" t="s">
        <v>1556</v>
      </c>
      <c r="H188" s="3" t="s">
        <v>1562</v>
      </c>
      <c r="I188" s="3" t="s">
        <v>596</v>
      </c>
      <c r="J188" s="3" t="s">
        <v>407</v>
      </c>
      <c r="K188" s="3" t="s">
        <v>35</v>
      </c>
      <c r="L188" s="3">
        <v>15</v>
      </c>
      <c r="M188" s="3">
        <v>10</v>
      </c>
      <c r="N188" s="3">
        <v>5</v>
      </c>
      <c r="O188" s="3">
        <v>0.4</v>
      </c>
      <c r="P188" s="3" t="s">
        <v>68</v>
      </c>
      <c r="Q188" s="3" t="s">
        <v>1558</v>
      </c>
      <c r="R188" s="3">
        <v>2018</v>
      </c>
      <c r="S188" s="3"/>
      <c r="T188" s="3" t="s">
        <v>33</v>
      </c>
      <c r="U188" s="3" t="s">
        <v>33</v>
      </c>
      <c r="V188" s="11">
        <v>43367</v>
      </c>
      <c r="W188" s="11">
        <f>V188+6</f>
        <v>43373</v>
      </c>
      <c r="X188" s="11">
        <f>V188+15</f>
        <v>43382</v>
      </c>
      <c r="Y188" s="39" t="s">
        <v>73</v>
      </c>
      <c r="Z188" s="3" t="s">
        <v>359</v>
      </c>
      <c r="AA188" s="3"/>
      <c r="AB188" s="3" t="s">
        <v>33</v>
      </c>
      <c r="AC188" s="3" t="s">
        <v>33</v>
      </c>
      <c r="AD188" s="3" t="s">
        <v>33</v>
      </c>
      <c r="AE188" s="3" t="s">
        <v>33</v>
      </c>
      <c r="AF188" s="3" t="s">
        <v>33</v>
      </c>
      <c r="AG188" s="3"/>
      <c r="AH188" s="3"/>
      <c r="AI188" s="3"/>
      <c r="AJ188" s="3"/>
      <c r="AK188" s="3"/>
      <c r="AL188" s="39" t="s">
        <v>1557</v>
      </c>
      <c r="AM188" s="11">
        <v>43368</v>
      </c>
      <c r="AN188" s="3" t="s">
        <v>37</v>
      </c>
      <c r="AO188" s="3" t="s">
        <v>73</v>
      </c>
      <c r="AP188" s="3" t="s">
        <v>74</v>
      </c>
      <c r="AQ188" s="3">
        <v>2018</v>
      </c>
      <c r="AR188" s="3">
        <v>4</v>
      </c>
      <c r="AS188" s="2">
        <f>AM188+DATE(3,0,0)</f>
        <v>44433</v>
      </c>
      <c r="AT188" s="2">
        <f>AM188+DATE(0,5,0)</f>
        <v>43489</v>
      </c>
      <c r="AU188" s="10">
        <f ca="1">AT188-TODAY()</f>
        <v>113</v>
      </c>
      <c r="AV188" s="11"/>
      <c r="AW188" s="3" t="s">
        <v>1559</v>
      </c>
      <c r="AX188" s="3" t="s">
        <v>50</v>
      </c>
      <c r="AY188" s="3" t="s">
        <v>82</v>
      </c>
      <c r="AZ188" s="2" t="s">
        <v>532</v>
      </c>
      <c r="BA188" s="3"/>
      <c r="BB188" s="3" t="s">
        <v>33</v>
      </c>
      <c r="BC188" s="3"/>
      <c r="BD188" s="3"/>
      <c r="BE188" s="3"/>
      <c r="BF188" s="3"/>
      <c r="BG188" s="3"/>
      <c r="BH188" s="68">
        <v>550</v>
      </c>
      <c r="BI188" s="68"/>
      <c r="BJ188" s="68">
        <v>550</v>
      </c>
      <c r="BK188" s="39" t="s">
        <v>1573</v>
      </c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ht="168" x14ac:dyDescent="0.25">
      <c r="A189" s="13">
        <v>189</v>
      </c>
      <c r="B189" s="3" t="s">
        <v>60</v>
      </c>
      <c r="C189" s="3" t="s">
        <v>77</v>
      </c>
      <c r="D189" s="3" t="s">
        <v>1569</v>
      </c>
      <c r="E189" s="3" t="s">
        <v>1060</v>
      </c>
      <c r="F189" s="3" t="s">
        <v>1195</v>
      </c>
      <c r="G189" s="3" t="s">
        <v>1568</v>
      </c>
      <c r="H189" s="3" t="s">
        <v>1567</v>
      </c>
      <c r="I189" s="3" t="s">
        <v>596</v>
      </c>
      <c r="J189" s="3" t="s">
        <v>36</v>
      </c>
      <c r="K189" s="3" t="s">
        <v>35</v>
      </c>
      <c r="L189" s="3">
        <v>15</v>
      </c>
      <c r="M189" s="3">
        <v>15</v>
      </c>
      <c r="N189" s="3">
        <v>0</v>
      </c>
      <c r="O189" s="3">
        <v>0.4</v>
      </c>
      <c r="P189" s="3" t="s">
        <v>66</v>
      </c>
      <c r="Q189" s="3" t="s">
        <v>1570</v>
      </c>
      <c r="R189" s="3">
        <v>2018</v>
      </c>
      <c r="S189" s="3" t="s">
        <v>1571</v>
      </c>
      <c r="T189" s="3" t="s">
        <v>33</v>
      </c>
      <c r="U189" s="11">
        <v>43369</v>
      </c>
      <c r="V189" s="3" t="s">
        <v>33</v>
      </c>
      <c r="W189" s="11">
        <f>U189+6</f>
        <v>43375</v>
      </c>
      <c r="X189" s="11">
        <f>U189+15</f>
        <v>43384</v>
      </c>
      <c r="Y189" s="39" t="s">
        <v>73</v>
      </c>
      <c r="Z189" s="3" t="s">
        <v>359</v>
      </c>
      <c r="AA189" s="3"/>
      <c r="AB189" s="3" t="s">
        <v>33</v>
      </c>
      <c r="AC189" s="3" t="s">
        <v>33</v>
      </c>
      <c r="AD189" s="3" t="s">
        <v>33</v>
      </c>
      <c r="AE189" s="3" t="s">
        <v>33</v>
      </c>
      <c r="AF189" s="3" t="s">
        <v>33</v>
      </c>
      <c r="AG189" s="3"/>
      <c r="AH189" s="3"/>
      <c r="AI189" s="3"/>
      <c r="AJ189" s="3"/>
      <c r="AK189" s="3"/>
      <c r="AL189" s="39" t="s">
        <v>1572</v>
      </c>
      <c r="AM189" s="3"/>
      <c r="AN189" s="3" t="s">
        <v>128</v>
      </c>
      <c r="AO189" s="3" t="s">
        <v>73</v>
      </c>
      <c r="AP189" s="3" t="s">
        <v>74</v>
      </c>
      <c r="AQ189" s="3">
        <v>2018</v>
      </c>
      <c r="AR189" s="3">
        <v>3</v>
      </c>
      <c r="AS189" s="2"/>
      <c r="AT189" s="2"/>
      <c r="AU189" s="10"/>
      <c r="AV189" s="11"/>
      <c r="AW189" s="3" t="s">
        <v>1576</v>
      </c>
      <c r="AX189" s="3" t="s">
        <v>50</v>
      </c>
      <c r="AY189" s="3" t="s">
        <v>82</v>
      </c>
      <c r="AZ189" s="2" t="s">
        <v>532</v>
      </c>
      <c r="BA189" s="3"/>
      <c r="BB189" s="3" t="s">
        <v>33</v>
      </c>
      <c r="BC189" s="3"/>
      <c r="BD189" s="3"/>
      <c r="BE189" s="3"/>
      <c r="BF189" s="3"/>
      <c r="BG189" s="3"/>
      <c r="BH189" s="68">
        <v>550</v>
      </c>
      <c r="BI189" s="68"/>
      <c r="BJ189" s="68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ht="60" x14ac:dyDescent="0.25">
      <c r="A190" s="13">
        <v>190</v>
      </c>
      <c r="B190" s="3" t="s">
        <v>60</v>
      </c>
      <c r="C190" s="3" t="s">
        <v>77</v>
      </c>
      <c r="D190" s="3" t="s">
        <v>156</v>
      </c>
      <c r="E190" s="3" t="s">
        <v>1062</v>
      </c>
      <c r="F190" s="3" t="s">
        <v>772</v>
      </c>
      <c r="G190" s="3" t="s">
        <v>1582</v>
      </c>
      <c r="H190" s="3" t="s">
        <v>1300</v>
      </c>
      <c r="I190" s="3" t="s">
        <v>596</v>
      </c>
      <c r="J190" s="3" t="s">
        <v>36</v>
      </c>
      <c r="K190" s="3" t="s">
        <v>35</v>
      </c>
      <c r="L190" s="3">
        <v>15</v>
      </c>
      <c r="M190" s="3">
        <v>15</v>
      </c>
      <c r="N190" s="3">
        <v>0</v>
      </c>
      <c r="O190" s="3">
        <v>0.4</v>
      </c>
      <c r="P190" s="3" t="s">
        <v>81</v>
      </c>
      <c r="Q190" s="3" t="s">
        <v>1560</v>
      </c>
      <c r="R190" s="3">
        <v>2018</v>
      </c>
      <c r="S190" s="3"/>
      <c r="T190" s="3" t="s">
        <v>33</v>
      </c>
      <c r="U190" s="11">
        <v>43339</v>
      </c>
      <c r="V190" s="3" t="s">
        <v>33</v>
      </c>
      <c r="W190" s="11">
        <f>U190+6</f>
        <v>43345</v>
      </c>
      <c r="X190" s="11">
        <f>U190+15</f>
        <v>43354</v>
      </c>
      <c r="Y190" s="39" t="s">
        <v>73</v>
      </c>
      <c r="Z190" s="3" t="s">
        <v>359</v>
      </c>
      <c r="AA190" s="3"/>
      <c r="AB190" s="3" t="s">
        <v>33</v>
      </c>
      <c r="AC190" s="3" t="s">
        <v>33</v>
      </c>
      <c r="AD190" s="3" t="s">
        <v>33</v>
      </c>
      <c r="AE190" s="3" t="s">
        <v>33</v>
      </c>
      <c r="AF190" s="3" t="s">
        <v>33</v>
      </c>
      <c r="AG190" s="3"/>
      <c r="AH190" s="3"/>
      <c r="AI190" s="3"/>
      <c r="AJ190" s="3"/>
      <c r="AK190" s="3"/>
      <c r="AL190" s="39" t="s">
        <v>1583</v>
      </c>
      <c r="AM190" s="11">
        <v>43371</v>
      </c>
      <c r="AN190" s="3" t="s">
        <v>37</v>
      </c>
      <c r="AO190" s="3" t="s">
        <v>73</v>
      </c>
      <c r="AP190" s="3" t="s">
        <v>74</v>
      </c>
      <c r="AQ190" s="3">
        <v>2018</v>
      </c>
      <c r="AR190" s="3">
        <v>4</v>
      </c>
      <c r="AS190" s="2">
        <f>AM190+DATE(3,0,0)</f>
        <v>44436</v>
      </c>
      <c r="AT190" s="2">
        <f>AM190+DATE(0,5,0)</f>
        <v>43492</v>
      </c>
      <c r="AU190" s="10">
        <f ca="1">AT190-TODAY()</f>
        <v>116</v>
      </c>
      <c r="AV190" s="11"/>
      <c r="AW190" s="3" t="s">
        <v>1584</v>
      </c>
      <c r="AX190" s="3" t="s">
        <v>50</v>
      </c>
      <c r="AY190" s="3" t="s">
        <v>82</v>
      </c>
      <c r="AZ190" s="2" t="s">
        <v>532</v>
      </c>
      <c r="BA190" s="3"/>
      <c r="BB190" s="3" t="s">
        <v>33</v>
      </c>
      <c r="BC190" s="3"/>
      <c r="BD190" s="3"/>
      <c r="BE190" s="3"/>
      <c r="BF190" s="3"/>
      <c r="BG190" s="3"/>
      <c r="BH190" s="68">
        <v>1362.9</v>
      </c>
      <c r="BI190" s="68"/>
      <c r="BJ190" s="68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ht="48" x14ac:dyDescent="0.25">
      <c r="A191" s="13">
        <v>191</v>
      </c>
      <c r="B191" s="3" t="s">
        <v>60</v>
      </c>
      <c r="C191" s="3" t="s">
        <v>63</v>
      </c>
      <c r="D191" s="3" t="s">
        <v>1589</v>
      </c>
      <c r="E191" s="3" t="s">
        <v>1062</v>
      </c>
      <c r="F191" s="3" t="s">
        <v>608</v>
      </c>
      <c r="G191" s="3" t="s">
        <v>1591</v>
      </c>
      <c r="H191" s="3" t="s">
        <v>1590</v>
      </c>
      <c r="I191" s="3" t="s">
        <v>596</v>
      </c>
      <c r="J191" s="3" t="s">
        <v>407</v>
      </c>
      <c r="K191" s="3" t="s">
        <v>35</v>
      </c>
      <c r="L191" s="3">
        <v>15</v>
      </c>
      <c r="M191" s="3">
        <v>5</v>
      </c>
      <c r="N191" s="3">
        <v>10</v>
      </c>
      <c r="O191" s="3">
        <v>0.4</v>
      </c>
      <c r="P191" s="3" t="s">
        <v>66</v>
      </c>
      <c r="Q191" s="3" t="s">
        <v>1593</v>
      </c>
      <c r="R191" s="3">
        <v>2018</v>
      </c>
      <c r="S191" s="3"/>
      <c r="T191" s="3" t="s">
        <v>33</v>
      </c>
      <c r="U191" s="11">
        <v>43375</v>
      </c>
      <c r="V191" s="3" t="s">
        <v>33</v>
      </c>
      <c r="W191" s="11">
        <f>U191+6</f>
        <v>43381</v>
      </c>
      <c r="X191" s="11">
        <f>U191+15</f>
        <v>43390</v>
      </c>
      <c r="Y191" s="39" t="s">
        <v>73</v>
      </c>
      <c r="Z191" s="3" t="s">
        <v>359</v>
      </c>
      <c r="AA191" s="3"/>
      <c r="AB191" s="3" t="s">
        <v>1392</v>
      </c>
      <c r="AC191" s="3" t="s">
        <v>33</v>
      </c>
      <c r="AD191" s="3" t="s">
        <v>33</v>
      </c>
      <c r="AE191" s="3" t="s">
        <v>33</v>
      </c>
      <c r="AF191" s="3" t="s">
        <v>33</v>
      </c>
      <c r="AG191" s="3"/>
      <c r="AH191" s="3"/>
      <c r="AI191" s="3"/>
      <c r="AJ191" s="3"/>
      <c r="AK191" s="3"/>
      <c r="AL191" s="39" t="s">
        <v>1592</v>
      </c>
      <c r="AM191" s="11">
        <v>43375</v>
      </c>
      <c r="AN191" s="3" t="s">
        <v>37</v>
      </c>
      <c r="AO191" s="3" t="s">
        <v>73</v>
      </c>
      <c r="AP191" s="3" t="s">
        <v>74</v>
      </c>
      <c r="AQ191" s="3">
        <v>2018</v>
      </c>
      <c r="AR191" s="3">
        <v>4</v>
      </c>
      <c r="AS191" s="2">
        <f>AM191+DATE(3,0,0)</f>
        <v>44440</v>
      </c>
      <c r="AT191" s="2">
        <f>AM191+DATE(0,5,0)</f>
        <v>43496</v>
      </c>
      <c r="AU191" s="10">
        <f ca="1">AT191-TODAY()</f>
        <v>120</v>
      </c>
      <c r="AV191" s="11"/>
      <c r="AW191" s="3" t="s">
        <v>1595</v>
      </c>
      <c r="AX191" s="3" t="s">
        <v>50</v>
      </c>
      <c r="AY191" s="3" t="s">
        <v>82</v>
      </c>
      <c r="AZ191" s="2" t="s">
        <v>532</v>
      </c>
      <c r="BA191" s="3"/>
      <c r="BB191" s="3" t="s">
        <v>33</v>
      </c>
      <c r="BC191" s="3"/>
      <c r="BD191" s="3"/>
      <c r="BE191" s="3"/>
      <c r="BF191" s="3"/>
      <c r="BG191" s="3"/>
      <c r="BH191" s="68">
        <v>550</v>
      </c>
      <c r="BI191" s="68"/>
      <c r="BJ191" s="68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ht="48" x14ac:dyDescent="0.25">
      <c r="A192" s="3">
        <v>192</v>
      </c>
      <c r="B192" s="3" t="s">
        <v>59</v>
      </c>
      <c r="C192" s="3" t="s">
        <v>245</v>
      </c>
      <c r="D192" s="3" t="s">
        <v>1218</v>
      </c>
      <c r="E192" s="3" t="s">
        <v>1060</v>
      </c>
      <c r="F192" s="3"/>
      <c r="G192" s="3"/>
      <c r="H192" s="3"/>
      <c r="I192" s="3" t="s">
        <v>596</v>
      </c>
      <c r="J192" s="3" t="s">
        <v>407</v>
      </c>
      <c r="K192" s="3" t="s">
        <v>35</v>
      </c>
      <c r="L192" s="3"/>
      <c r="M192" s="3"/>
      <c r="N192" s="3"/>
      <c r="O192" s="3">
        <v>0.4</v>
      </c>
      <c r="P192" s="3" t="s">
        <v>67</v>
      </c>
      <c r="Q192" s="3"/>
      <c r="R192" s="3"/>
      <c r="S192" s="3"/>
      <c r="T192" s="3" t="s">
        <v>33</v>
      </c>
      <c r="U192" s="11">
        <v>43375</v>
      </c>
      <c r="V192" s="3" t="s">
        <v>33</v>
      </c>
      <c r="W192" s="11">
        <f>U192+6</f>
        <v>43381</v>
      </c>
      <c r="X192" s="11">
        <f>U192+15</f>
        <v>43390</v>
      </c>
      <c r="Y192" s="3" t="s">
        <v>73</v>
      </c>
      <c r="Z192" s="3" t="s">
        <v>359</v>
      </c>
      <c r="AA192" s="3"/>
      <c r="AB192" s="3"/>
      <c r="AC192" s="3" t="s">
        <v>33</v>
      </c>
      <c r="AD192" s="3" t="s">
        <v>33</v>
      </c>
      <c r="AE192" s="3" t="s">
        <v>33</v>
      </c>
      <c r="AF192" s="3" t="s">
        <v>33</v>
      </c>
      <c r="AG192" s="3"/>
      <c r="AH192" s="3"/>
      <c r="AI192" s="3"/>
      <c r="AJ192" s="3"/>
      <c r="AK192" s="3"/>
      <c r="AL192" s="3" t="s">
        <v>1596</v>
      </c>
      <c r="AM192" s="3"/>
      <c r="AN192" s="3" t="s">
        <v>128</v>
      </c>
      <c r="AO192" s="3" t="s">
        <v>73</v>
      </c>
      <c r="AP192" s="3" t="s">
        <v>74</v>
      </c>
      <c r="AQ192" s="3"/>
      <c r="AR192" s="3"/>
      <c r="AS192" s="11"/>
      <c r="AT192" s="11"/>
      <c r="AU192" s="84"/>
      <c r="AV192" s="11"/>
      <c r="AW192" s="3" t="s">
        <v>1597</v>
      </c>
      <c r="AX192" s="3" t="s">
        <v>50</v>
      </c>
      <c r="AY192" s="3" t="s">
        <v>82</v>
      </c>
      <c r="AZ192" s="2" t="s">
        <v>532</v>
      </c>
      <c r="BA192" s="3"/>
      <c r="BB192" s="3" t="s">
        <v>33</v>
      </c>
      <c r="BC192" s="3"/>
      <c r="BD192" s="3"/>
      <c r="BE192" s="3"/>
      <c r="BF192" s="3"/>
      <c r="BG192" s="3"/>
      <c r="BH192" s="68"/>
      <c r="BI192" s="68"/>
      <c r="BJ192" s="68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11"/>
      <c r="AT193" s="11"/>
      <c r="AU193" s="84"/>
      <c r="AV193" s="11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68"/>
      <c r="BI193" s="68"/>
      <c r="BJ193" s="68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1"/>
      <c r="AT194" s="11"/>
      <c r="AU194" s="84"/>
      <c r="AV194" s="11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68"/>
      <c r="BI194" s="68"/>
      <c r="BJ194" s="68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1"/>
      <c r="AT195" s="11"/>
      <c r="AU195" s="84"/>
      <c r="AV195" s="11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68"/>
      <c r="BI195" s="68"/>
      <c r="BJ195" s="68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1"/>
      <c r="AT196" s="11"/>
      <c r="AU196" s="84"/>
      <c r="AV196" s="11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68"/>
      <c r="BI196" s="68"/>
      <c r="BJ196" s="68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11"/>
      <c r="AT197" s="11"/>
      <c r="AU197" s="84"/>
      <c r="AV197" s="11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68"/>
      <c r="BI197" s="68"/>
      <c r="BJ197" s="68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11"/>
      <c r="AT198" s="11"/>
      <c r="AU198" s="84"/>
      <c r="AV198" s="11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68"/>
      <c r="BI198" s="68"/>
      <c r="BJ198" s="68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11"/>
      <c r="AT199" s="11"/>
      <c r="AU199" s="84"/>
      <c r="AV199" s="11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68"/>
      <c r="BI199" s="68"/>
      <c r="BJ199" s="68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11"/>
      <c r="AT200" s="11"/>
      <c r="AU200" s="84"/>
      <c r="AV200" s="11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68"/>
      <c r="BI200" s="68"/>
      <c r="BJ200" s="68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11"/>
      <c r="AT201" s="11"/>
      <c r="AU201" s="84"/>
      <c r="AV201" s="11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68"/>
      <c r="BI201" s="68"/>
      <c r="BJ201" s="68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11"/>
      <c r="AT202" s="11"/>
      <c r="AU202" s="84"/>
      <c r="AV202" s="11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68"/>
      <c r="BI202" s="68"/>
      <c r="BJ202" s="68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11"/>
      <c r="AT203" s="11"/>
      <c r="AU203" s="84"/>
      <c r="AV203" s="11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68"/>
      <c r="BI203" s="68"/>
      <c r="BJ203" s="68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11"/>
      <c r="AT204" s="11"/>
      <c r="AU204" s="84"/>
      <c r="AV204" s="11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68"/>
      <c r="BI204" s="68"/>
      <c r="BJ204" s="68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11"/>
      <c r="AT205" s="11"/>
      <c r="AU205" s="84"/>
      <c r="AV205" s="11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68"/>
      <c r="BI205" s="68"/>
      <c r="BJ205" s="68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11"/>
      <c r="AT206" s="11"/>
      <c r="AU206" s="84"/>
      <c r="AV206" s="11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68"/>
      <c r="BI206" s="68"/>
      <c r="BJ206" s="68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11"/>
      <c r="AT207" s="11"/>
      <c r="AU207" s="84"/>
      <c r="AV207" s="11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68"/>
      <c r="BI207" s="68"/>
      <c r="BJ207" s="68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11"/>
      <c r="AT208" s="11"/>
      <c r="AU208" s="84"/>
      <c r="AV208" s="11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68"/>
      <c r="BI208" s="68"/>
      <c r="BJ208" s="68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11"/>
      <c r="AT209" s="11"/>
      <c r="AU209" s="84"/>
      <c r="AV209" s="11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68"/>
      <c r="BI209" s="68"/>
      <c r="BJ209" s="68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11"/>
      <c r="AT210" s="11"/>
      <c r="AU210" s="84"/>
      <c r="AV210" s="11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68"/>
      <c r="BI210" s="68"/>
      <c r="BJ210" s="68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11"/>
      <c r="AT211" s="11"/>
      <c r="AU211" s="84"/>
      <c r="AV211" s="11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68"/>
      <c r="BI211" s="68"/>
      <c r="BJ211" s="68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11"/>
      <c r="AT212" s="11"/>
      <c r="AU212" s="84"/>
      <c r="AV212" s="11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68"/>
      <c r="BI212" s="68"/>
      <c r="BJ212" s="68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11"/>
      <c r="AT213" s="11"/>
      <c r="AU213" s="84"/>
      <c r="AV213" s="11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68"/>
      <c r="BI213" s="68"/>
      <c r="BJ213" s="68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11"/>
      <c r="AT214" s="11"/>
      <c r="AU214" s="84"/>
      <c r="AV214" s="11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68"/>
      <c r="BI214" s="68"/>
      <c r="BJ214" s="68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1"/>
      <c r="AT215" s="11"/>
      <c r="AU215" s="84"/>
      <c r="AV215" s="11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68"/>
      <c r="BI215" s="68"/>
      <c r="BJ215" s="68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1"/>
      <c r="AT216" s="11"/>
      <c r="AU216" s="84"/>
      <c r="AV216" s="11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68"/>
      <c r="BI216" s="68"/>
      <c r="BJ216" s="68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1"/>
      <c r="AT217" s="11"/>
      <c r="AU217" s="84"/>
      <c r="AV217" s="11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68"/>
      <c r="BI217" s="68"/>
      <c r="BJ217" s="68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11"/>
      <c r="AT218" s="11"/>
      <c r="AU218" s="84"/>
      <c r="AV218" s="11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68"/>
      <c r="BI218" s="68"/>
      <c r="BJ218" s="68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11"/>
      <c r="AT219" s="11"/>
      <c r="AU219" s="84"/>
      <c r="AV219" s="11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68"/>
      <c r="BI219" s="68"/>
      <c r="BJ219" s="68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11"/>
      <c r="AT220" s="11"/>
      <c r="AU220" s="84"/>
      <c r="AV220" s="11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68"/>
      <c r="BI220" s="68"/>
      <c r="BJ220" s="68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11"/>
      <c r="AT221" s="11"/>
      <c r="AU221" s="84"/>
      <c r="AV221" s="11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68"/>
      <c r="BI221" s="68"/>
      <c r="BJ221" s="68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11"/>
      <c r="AT222" s="11"/>
      <c r="AU222" s="84"/>
      <c r="AV222" s="11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68"/>
      <c r="BI222" s="68"/>
      <c r="BJ222" s="68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11"/>
      <c r="AT223" s="11"/>
      <c r="AU223" s="84"/>
      <c r="AV223" s="11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68"/>
      <c r="BI223" s="68"/>
      <c r="BJ223" s="68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11"/>
      <c r="AT224" s="11"/>
      <c r="AU224" s="84"/>
      <c r="AV224" s="11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68"/>
      <c r="BI224" s="68"/>
      <c r="BJ224" s="68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11"/>
      <c r="AT225" s="11"/>
      <c r="AU225" s="84"/>
      <c r="AV225" s="11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68"/>
      <c r="BI225" s="68"/>
      <c r="BJ225" s="68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11"/>
      <c r="AT226" s="11"/>
      <c r="AU226" s="84"/>
      <c r="AV226" s="11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68"/>
      <c r="BI226" s="68"/>
      <c r="BJ226" s="68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11"/>
      <c r="AT227" s="11"/>
      <c r="AU227" s="84"/>
      <c r="AV227" s="11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68"/>
      <c r="BI227" s="68"/>
      <c r="BJ227" s="68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11"/>
      <c r="AT228" s="11"/>
      <c r="AU228" s="84"/>
      <c r="AV228" s="11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68"/>
      <c r="BI228" s="68"/>
      <c r="BJ228" s="68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11"/>
      <c r="AT229" s="11"/>
      <c r="AU229" s="84"/>
      <c r="AV229" s="11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68"/>
      <c r="BI229" s="68"/>
      <c r="BJ229" s="68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11"/>
      <c r="AT230" s="11"/>
      <c r="AU230" s="84"/>
      <c r="AV230" s="11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68"/>
      <c r="BI230" s="68"/>
      <c r="BJ230" s="68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11"/>
      <c r="AT231" s="11"/>
      <c r="AU231" s="84"/>
      <c r="AV231" s="11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68"/>
      <c r="BI231" s="68"/>
      <c r="BJ231" s="68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11"/>
      <c r="AT232" s="11"/>
      <c r="AU232" s="84"/>
      <c r="AV232" s="11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68"/>
      <c r="BI232" s="68"/>
      <c r="BJ232" s="68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11"/>
      <c r="AT233" s="11"/>
      <c r="AU233" s="84"/>
      <c r="AV233" s="11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68"/>
      <c r="BI233" s="68"/>
      <c r="BJ233" s="68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11"/>
      <c r="AT234" s="11"/>
      <c r="AU234" s="84"/>
      <c r="AV234" s="11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68"/>
      <c r="BI234" s="68"/>
      <c r="BJ234" s="68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11"/>
      <c r="AT235" s="11"/>
      <c r="AU235" s="84"/>
      <c r="AV235" s="11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68"/>
      <c r="BI235" s="68"/>
      <c r="BJ235" s="68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1"/>
      <c r="AT236" s="11"/>
      <c r="AU236" s="84"/>
      <c r="AV236" s="11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68"/>
      <c r="BI236" s="68"/>
      <c r="BJ236" s="68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1"/>
      <c r="AT237" s="11"/>
      <c r="AU237" s="84"/>
      <c r="AV237" s="11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68"/>
      <c r="BI237" s="68"/>
      <c r="BJ237" s="68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1"/>
      <c r="AT238" s="11"/>
      <c r="AU238" s="84"/>
      <c r="AV238" s="11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68"/>
      <c r="BI238" s="68"/>
      <c r="BJ238" s="68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11"/>
      <c r="AT239" s="11"/>
      <c r="AU239" s="84"/>
      <c r="AV239" s="11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68"/>
      <c r="BI239" s="68"/>
      <c r="BJ239" s="68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11"/>
      <c r="AT240" s="11"/>
      <c r="AU240" s="84"/>
      <c r="AV240" s="11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68"/>
      <c r="BI240" s="68"/>
      <c r="BJ240" s="68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11"/>
      <c r="AT241" s="11"/>
      <c r="AU241" s="84"/>
      <c r="AV241" s="11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68"/>
      <c r="BI241" s="68"/>
      <c r="BJ241" s="68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11"/>
      <c r="AT242" s="11"/>
      <c r="AU242" s="84"/>
      <c r="AV242" s="11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68"/>
      <c r="BI242" s="68"/>
      <c r="BJ242" s="68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11"/>
      <c r="AT243" s="11"/>
      <c r="AU243" s="84"/>
      <c r="AV243" s="11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68"/>
      <c r="BI243" s="68"/>
      <c r="BJ243" s="68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11"/>
      <c r="AT244" s="11"/>
      <c r="AU244" s="84"/>
      <c r="AV244" s="11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68"/>
      <c r="BI244" s="68"/>
      <c r="BJ244" s="68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11"/>
      <c r="AT245" s="11"/>
      <c r="AU245" s="84"/>
      <c r="AV245" s="11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68"/>
      <c r="BI245" s="68"/>
      <c r="BJ245" s="68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11"/>
      <c r="AT246" s="11"/>
      <c r="AU246" s="84"/>
      <c r="AV246" s="11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68"/>
      <c r="BI246" s="68"/>
      <c r="BJ246" s="68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  <row r="247" spans="1:84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11"/>
      <c r="AT247" s="11"/>
      <c r="AU247" s="84"/>
      <c r="AV247" s="11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68"/>
      <c r="BI247" s="68"/>
      <c r="BJ247" s="68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</row>
    <row r="248" spans="1:84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11"/>
      <c r="AT248" s="11"/>
      <c r="AU248" s="84"/>
      <c r="AV248" s="11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68"/>
      <c r="BI248" s="68"/>
      <c r="BJ248" s="68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</row>
    <row r="249" spans="1:84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11"/>
      <c r="AT249" s="11"/>
      <c r="AU249" s="84"/>
      <c r="AV249" s="11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68"/>
      <c r="BI249" s="68"/>
      <c r="BJ249" s="68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</row>
    <row r="250" spans="1:84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11"/>
      <c r="AT250" s="11"/>
      <c r="AU250" s="84"/>
      <c r="AV250" s="11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68"/>
      <c r="BI250" s="68"/>
      <c r="BJ250" s="68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</row>
    <row r="251" spans="1:84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11"/>
      <c r="AT251" s="11"/>
      <c r="AU251" s="84"/>
      <c r="AV251" s="11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68"/>
      <c r="BI251" s="68"/>
      <c r="BJ251" s="68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</row>
    <row r="252" spans="1:84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11"/>
      <c r="AT252" s="11"/>
      <c r="AU252" s="84"/>
      <c r="AV252" s="11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68"/>
      <c r="BI252" s="68"/>
      <c r="BJ252" s="68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</row>
    <row r="253" spans="1:84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11"/>
      <c r="AT253" s="11"/>
      <c r="AU253" s="84"/>
      <c r="AV253" s="11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68"/>
      <c r="BI253" s="68"/>
      <c r="BJ253" s="68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</row>
    <row r="254" spans="1:84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11"/>
      <c r="AT254" s="11"/>
      <c r="AU254" s="84"/>
      <c r="AV254" s="11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68"/>
      <c r="BI254" s="68"/>
      <c r="BJ254" s="68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</row>
    <row r="255" spans="1:84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11"/>
      <c r="AT255" s="11"/>
      <c r="AU255" s="84"/>
      <c r="AV255" s="11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68"/>
      <c r="BI255" s="68"/>
      <c r="BJ255" s="68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</row>
    <row r="256" spans="1:84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11"/>
      <c r="AT256" s="11"/>
      <c r="AU256" s="84"/>
      <c r="AV256" s="11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68"/>
      <c r="BI256" s="68"/>
      <c r="BJ256" s="68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</row>
    <row r="257" spans="1:84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1"/>
      <c r="AT257" s="11"/>
      <c r="AU257" s="84"/>
      <c r="AV257" s="11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68"/>
      <c r="BI257" s="68"/>
      <c r="BJ257" s="68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</row>
    <row r="258" spans="1:84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1"/>
      <c r="AT258" s="11"/>
      <c r="AU258" s="84"/>
      <c r="AV258" s="11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68"/>
      <c r="BI258" s="68"/>
      <c r="BJ258" s="68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</row>
    <row r="259" spans="1:84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1"/>
      <c r="AT259" s="11"/>
      <c r="AU259" s="84"/>
      <c r="AV259" s="11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68"/>
      <c r="BI259" s="68"/>
      <c r="BJ259" s="68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</row>
    <row r="260" spans="1:84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11"/>
      <c r="AT260" s="11"/>
      <c r="AU260" s="84"/>
      <c r="AV260" s="11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68"/>
      <c r="BI260" s="68"/>
      <c r="BJ260" s="68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</row>
    <row r="261" spans="1:84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11"/>
      <c r="AT261" s="11"/>
      <c r="AU261" s="84"/>
      <c r="AV261" s="11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68"/>
      <c r="BI261" s="68"/>
      <c r="BJ261" s="68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</row>
    <row r="262" spans="1:84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11"/>
      <c r="AT262" s="11"/>
      <c r="AU262" s="84"/>
      <c r="AV262" s="11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68"/>
      <c r="BI262" s="68"/>
      <c r="BJ262" s="68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</row>
    <row r="263" spans="1:84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11"/>
      <c r="AT263" s="11"/>
      <c r="AU263" s="84"/>
      <c r="AV263" s="11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68"/>
      <c r="BI263" s="68"/>
      <c r="BJ263" s="68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</row>
    <row r="264" spans="1:84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11"/>
      <c r="AT264" s="11"/>
      <c r="AU264" s="84"/>
      <c r="AV264" s="11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68"/>
      <c r="BI264" s="68"/>
      <c r="BJ264" s="68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</row>
    <row r="265" spans="1:84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11"/>
      <c r="AT265" s="11"/>
      <c r="AU265" s="84"/>
      <c r="AV265" s="11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68"/>
      <c r="BI265" s="68"/>
      <c r="BJ265" s="68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</row>
    <row r="266" spans="1:84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11"/>
      <c r="AT266" s="11"/>
      <c r="AU266" s="84"/>
      <c r="AV266" s="11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68"/>
      <c r="BI266" s="68"/>
      <c r="BJ266" s="68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</row>
    <row r="267" spans="1:84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11"/>
      <c r="AT267" s="11"/>
      <c r="AU267" s="84"/>
      <c r="AV267" s="11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68"/>
      <c r="BI267" s="68"/>
      <c r="BJ267" s="68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</row>
    <row r="268" spans="1:84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11"/>
      <c r="AT268" s="11"/>
      <c r="AU268" s="84"/>
      <c r="AV268" s="11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68"/>
      <c r="BI268" s="68"/>
      <c r="BJ268" s="68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</row>
    <row r="269" spans="1:84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11"/>
      <c r="AT269" s="11"/>
      <c r="AU269" s="84"/>
      <c r="AV269" s="11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68"/>
      <c r="BI269" s="68"/>
      <c r="BJ269" s="68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</row>
    <row r="270" spans="1:84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11"/>
      <c r="AT270" s="11"/>
      <c r="AU270" s="84"/>
      <c r="AV270" s="11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68"/>
      <c r="BI270" s="68"/>
      <c r="BJ270" s="68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</row>
    <row r="271" spans="1:84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11"/>
      <c r="AT271" s="11"/>
      <c r="AU271" s="84"/>
      <c r="AV271" s="11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68"/>
      <c r="BI271" s="68"/>
      <c r="BJ271" s="68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</row>
    <row r="272" spans="1:84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11"/>
      <c r="AT272" s="11"/>
      <c r="AU272" s="84"/>
      <c r="AV272" s="11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68"/>
      <c r="BI272" s="68"/>
      <c r="BJ272" s="68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</row>
    <row r="273" spans="1:84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11"/>
      <c r="AT273" s="11"/>
      <c r="AU273" s="84"/>
      <c r="AV273" s="11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68"/>
      <c r="BI273" s="68"/>
      <c r="BJ273" s="68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</row>
    <row r="274" spans="1:84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11"/>
      <c r="AT274" s="11"/>
      <c r="AU274" s="84"/>
      <c r="AV274" s="11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68"/>
      <c r="BI274" s="68"/>
      <c r="BJ274" s="68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</row>
    <row r="275" spans="1:84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11"/>
      <c r="AT275" s="11"/>
      <c r="AU275" s="84"/>
      <c r="AV275" s="11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68"/>
      <c r="BI275" s="68"/>
      <c r="BJ275" s="68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</row>
    <row r="276" spans="1:84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11"/>
      <c r="AT276" s="11"/>
      <c r="AU276" s="84"/>
      <c r="AV276" s="11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68"/>
      <c r="BI276" s="68"/>
      <c r="BJ276" s="68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</row>
    <row r="277" spans="1:84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11"/>
      <c r="AT277" s="11"/>
      <c r="AU277" s="84"/>
      <c r="AV277" s="11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68"/>
      <c r="BI277" s="68"/>
      <c r="BJ277" s="68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</row>
    <row r="278" spans="1:84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1"/>
      <c r="AT278" s="11"/>
      <c r="AU278" s="84"/>
      <c r="AV278" s="11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68"/>
      <c r="BI278" s="68"/>
      <c r="BJ278" s="68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</row>
    <row r="279" spans="1:84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1"/>
      <c r="AT279" s="11"/>
      <c r="AU279" s="84"/>
      <c r="AV279" s="11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68"/>
      <c r="BI279" s="68"/>
      <c r="BJ279" s="68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</row>
    <row r="280" spans="1:84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1"/>
      <c r="AT280" s="11"/>
      <c r="AU280" s="84"/>
      <c r="AV280" s="11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68"/>
      <c r="BI280" s="68"/>
      <c r="BJ280" s="68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</row>
    <row r="281" spans="1:84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11"/>
      <c r="AT281" s="11"/>
      <c r="AU281" s="84"/>
      <c r="AV281" s="11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68"/>
      <c r="BI281" s="68"/>
      <c r="BJ281" s="68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</row>
    <row r="282" spans="1:84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11"/>
      <c r="AT282" s="11"/>
      <c r="AU282" s="84"/>
      <c r="AV282" s="11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68"/>
      <c r="BI282" s="68"/>
      <c r="BJ282" s="68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</row>
    <row r="283" spans="1:84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11"/>
      <c r="AT283" s="11"/>
      <c r="AU283" s="84"/>
      <c r="AV283" s="11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68"/>
      <c r="BI283" s="68"/>
      <c r="BJ283" s="68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</row>
    <row r="284" spans="1:84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11"/>
      <c r="AT284" s="11"/>
      <c r="AU284" s="84"/>
      <c r="AV284" s="11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68"/>
      <c r="BI284" s="68"/>
      <c r="BJ284" s="68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</row>
    <row r="285" spans="1:84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11"/>
      <c r="AT285" s="11"/>
      <c r="AU285" s="84"/>
      <c r="AV285" s="11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68"/>
      <c r="BI285" s="68"/>
      <c r="BJ285" s="68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</row>
    <row r="286" spans="1:84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11"/>
      <c r="AT286" s="11"/>
      <c r="AU286" s="84"/>
      <c r="AV286" s="11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68"/>
      <c r="BI286" s="68"/>
      <c r="BJ286" s="68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</row>
    <row r="287" spans="1:84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11"/>
      <c r="AT287" s="11"/>
      <c r="AU287" s="84"/>
      <c r="AV287" s="11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68"/>
      <c r="BI287" s="68"/>
      <c r="BJ287" s="68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</row>
    <row r="288" spans="1:84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11"/>
      <c r="AT288" s="11"/>
      <c r="AU288" s="84"/>
      <c r="AV288" s="11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68"/>
      <c r="BI288" s="68"/>
      <c r="BJ288" s="68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</row>
    <row r="289" spans="1:84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11"/>
      <c r="AT289" s="11"/>
      <c r="AU289" s="84"/>
      <c r="AV289" s="11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68"/>
      <c r="BI289" s="68"/>
      <c r="BJ289" s="68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</row>
    <row r="290" spans="1:84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11"/>
      <c r="AT290" s="11"/>
      <c r="AU290" s="84"/>
      <c r="AV290" s="11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68"/>
      <c r="BI290" s="68"/>
      <c r="BJ290" s="68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</row>
    <row r="291" spans="1:84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11"/>
      <c r="AT291" s="11"/>
      <c r="AU291" s="84"/>
      <c r="AV291" s="11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68"/>
      <c r="BI291" s="68"/>
      <c r="BJ291" s="68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</row>
    <row r="292" spans="1:84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11"/>
      <c r="AT292" s="11"/>
      <c r="AU292" s="84"/>
      <c r="AV292" s="11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68"/>
      <c r="BI292" s="68"/>
      <c r="BJ292" s="68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</row>
    <row r="293" spans="1:84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11"/>
      <c r="AT293" s="11"/>
      <c r="AU293" s="84"/>
      <c r="AV293" s="11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68"/>
      <c r="BI293" s="68"/>
      <c r="BJ293" s="68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</row>
    <row r="294" spans="1:84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11"/>
      <c r="AT294" s="11"/>
      <c r="AU294" s="84"/>
      <c r="AV294" s="11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68"/>
      <c r="BI294" s="68"/>
      <c r="BJ294" s="68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</row>
    <row r="295" spans="1:84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11"/>
      <c r="AT295" s="11"/>
      <c r="AU295" s="84"/>
      <c r="AV295" s="11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68"/>
      <c r="BI295" s="68"/>
      <c r="BJ295" s="68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</row>
    <row r="296" spans="1:84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11"/>
      <c r="AT296" s="11"/>
      <c r="AU296" s="84"/>
      <c r="AV296" s="11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68"/>
      <c r="BI296" s="68"/>
      <c r="BJ296" s="68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</row>
    <row r="297" spans="1:84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11"/>
      <c r="AT297" s="11"/>
      <c r="AU297" s="84"/>
      <c r="AV297" s="11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68"/>
      <c r="BI297" s="68"/>
      <c r="BJ297" s="68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</row>
    <row r="298" spans="1:84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11"/>
      <c r="AT298" s="11"/>
      <c r="AU298" s="84"/>
      <c r="AV298" s="11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68"/>
      <c r="BI298" s="68"/>
      <c r="BJ298" s="68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</row>
    <row r="299" spans="1:84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1"/>
      <c r="AT299" s="11"/>
      <c r="AU299" s="84"/>
      <c r="AV299" s="11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68"/>
      <c r="BI299" s="68"/>
      <c r="BJ299" s="68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</row>
    <row r="300" spans="1:84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1"/>
      <c r="AT300" s="11"/>
      <c r="AU300" s="84"/>
      <c r="AV300" s="11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68"/>
      <c r="BI300" s="68"/>
      <c r="BJ300" s="68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</row>
    <row r="301" spans="1:84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1"/>
      <c r="AT301" s="11"/>
      <c r="AU301" s="84"/>
      <c r="AV301" s="11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68"/>
      <c r="BI301" s="68"/>
      <c r="BJ301" s="68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</row>
    <row r="302" spans="1:84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11"/>
      <c r="AT302" s="11"/>
      <c r="AU302" s="84"/>
      <c r="AV302" s="11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68"/>
      <c r="BI302" s="68"/>
      <c r="BJ302" s="68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</row>
    <row r="303" spans="1:84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11"/>
      <c r="AT303" s="11"/>
      <c r="AU303" s="84"/>
      <c r="AV303" s="11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68"/>
      <c r="BI303" s="68"/>
      <c r="BJ303" s="68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</row>
    <row r="304" spans="1:84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11"/>
      <c r="AT304" s="11"/>
      <c r="AU304" s="84"/>
      <c r="AV304" s="11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68"/>
      <c r="BI304" s="68"/>
      <c r="BJ304" s="68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</row>
    <row r="305" spans="1:84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11"/>
      <c r="AT305" s="11"/>
      <c r="AU305" s="84"/>
      <c r="AV305" s="11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68"/>
      <c r="BI305" s="68"/>
      <c r="BJ305" s="68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</row>
    <row r="306" spans="1:84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11"/>
      <c r="AT306" s="11"/>
      <c r="AU306" s="84"/>
      <c r="AV306" s="11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68"/>
      <c r="BI306" s="68"/>
      <c r="BJ306" s="68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</row>
    <row r="307" spans="1:84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11"/>
      <c r="AT307" s="11"/>
      <c r="AU307" s="84"/>
      <c r="AV307" s="11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68"/>
      <c r="BI307" s="68"/>
      <c r="BJ307" s="68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</row>
    <row r="308" spans="1:84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11"/>
      <c r="AT308" s="11"/>
      <c r="AU308" s="84"/>
      <c r="AV308" s="11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68"/>
      <c r="BI308" s="68"/>
      <c r="BJ308" s="68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</row>
    <row r="309" spans="1:84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11"/>
      <c r="AT309" s="11"/>
      <c r="AU309" s="84"/>
      <c r="AV309" s="11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68"/>
      <c r="BI309" s="68"/>
      <c r="BJ309" s="68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</row>
    <row r="310" spans="1:84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11"/>
      <c r="AT310" s="11"/>
      <c r="AU310" s="84"/>
      <c r="AV310" s="11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68"/>
      <c r="BI310" s="68"/>
      <c r="BJ310" s="68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</row>
    <row r="311" spans="1:84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11"/>
      <c r="AT311" s="11"/>
      <c r="AU311" s="84"/>
      <c r="AV311" s="11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68"/>
      <c r="BI311" s="68"/>
      <c r="BJ311" s="68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</row>
    <row r="312" spans="1:84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11"/>
      <c r="AT312" s="11"/>
      <c r="AU312" s="84"/>
      <c r="AV312" s="11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68"/>
      <c r="BI312" s="68"/>
      <c r="BJ312" s="68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</row>
    <row r="313" spans="1:84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11"/>
      <c r="AT313" s="11"/>
      <c r="AU313" s="84"/>
      <c r="AV313" s="11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68"/>
      <c r="BI313" s="68"/>
      <c r="BJ313" s="68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</row>
    <row r="314" spans="1:84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11"/>
      <c r="AT314" s="11"/>
      <c r="AU314" s="84"/>
      <c r="AV314" s="11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68"/>
      <c r="BI314" s="68"/>
      <c r="BJ314" s="68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</row>
    <row r="315" spans="1:84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11"/>
      <c r="AT315" s="11"/>
      <c r="AU315" s="84"/>
      <c r="AV315" s="11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68"/>
      <c r="BI315" s="68"/>
      <c r="BJ315" s="68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</row>
    <row r="316" spans="1:84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11"/>
      <c r="AT316" s="11"/>
      <c r="AU316" s="84"/>
      <c r="AV316" s="11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68"/>
      <c r="BI316" s="68"/>
      <c r="BJ316" s="68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</row>
    <row r="317" spans="1:84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11"/>
      <c r="AT317" s="11"/>
      <c r="AU317" s="84"/>
      <c r="AV317" s="11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68"/>
      <c r="BI317" s="68"/>
      <c r="BJ317" s="68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</row>
    <row r="318" spans="1:84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11"/>
      <c r="AT318" s="11"/>
      <c r="AU318" s="84"/>
      <c r="AV318" s="11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68"/>
      <c r="BI318" s="68"/>
      <c r="BJ318" s="68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</row>
    <row r="319" spans="1:84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11"/>
      <c r="AT319" s="11"/>
      <c r="AU319" s="84"/>
      <c r="AV319" s="11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68"/>
      <c r="BI319" s="68"/>
      <c r="BJ319" s="68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</row>
    <row r="320" spans="1:84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11"/>
      <c r="AT320" s="11"/>
      <c r="AU320" s="84"/>
      <c r="AV320" s="11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68"/>
      <c r="BI320" s="68"/>
      <c r="BJ320" s="68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</row>
    <row r="321" spans="1:84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11"/>
      <c r="AT321" s="11"/>
      <c r="AU321" s="84"/>
      <c r="AV321" s="11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68"/>
      <c r="BI321" s="68"/>
      <c r="BJ321" s="68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</row>
    <row r="322" spans="1:84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11"/>
      <c r="AT322" s="11"/>
      <c r="AU322" s="84"/>
      <c r="AV322" s="11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68"/>
      <c r="BI322" s="68"/>
      <c r="BJ322" s="68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</row>
    <row r="323" spans="1:84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11"/>
      <c r="AT323" s="11"/>
      <c r="AU323" s="84"/>
      <c r="AV323" s="11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68"/>
      <c r="BI323" s="68"/>
      <c r="BJ323" s="68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</row>
    <row r="324" spans="1:84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11"/>
      <c r="AT324" s="11"/>
      <c r="AU324" s="84"/>
      <c r="AV324" s="11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68"/>
      <c r="BI324" s="68"/>
      <c r="BJ324" s="68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</row>
    <row r="325" spans="1:84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11"/>
      <c r="AT325" s="11"/>
      <c r="AU325" s="84"/>
      <c r="AV325" s="11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68"/>
      <c r="BI325" s="68"/>
      <c r="BJ325" s="68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</row>
    <row r="326" spans="1:84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11"/>
      <c r="AT326" s="11"/>
      <c r="AU326" s="84"/>
      <c r="AV326" s="11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68"/>
      <c r="BI326" s="68"/>
      <c r="BJ326" s="68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</row>
    <row r="327" spans="1:84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11"/>
      <c r="AT327" s="11"/>
      <c r="AU327" s="84"/>
      <c r="AV327" s="11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68"/>
      <c r="BI327" s="68"/>
      <c r="BJ327" s="68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</row>
    <row r="328" spans="1:84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11"/>
      <c r="AT328" s="11"/>
      <c r="AU328" s="84"/>
      <c r="AV328" s="11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68"/>
      <c r="BI328" s="68"/>
      <c r="BJ328" s="68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</row>
    <row r="329" spans="1:84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11"/>
      <c r="AT329" s="11"/>
      <c r="AU329" s="84"/>
      <c r="AV329" s="11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68"/>
      <c r="BI329" s="68"/>
      <c r="BJ329" s="68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</row>
    <row r="330" spans="1:84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11"/>
      <c r="AT330" s="11"/>
      <c r="AU330" s="84"/>
      <c r="AV330" s="11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68"/>
      <c r="BI330" s="68"/>
      <c r="BJ330" s="68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</row>
    <row r="331" spans="1:84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11"/>
      <c r="AT331" s="11"/>
      <c r="AU331" s="84"/>
      <c r="AV331" s="11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68"/>
      <c r="BI331" s="68"/>
      <c r="BJ331" s="68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</row>
    <row r="332" spans="1:84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11"/>
      <c r="AT332" s="11"/>
      <c r="AU332" s="84"/>
      <c r="AV332" s="11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68"/>
      <c r="BI332" s="68"/>
      <c r="BJ332" s="68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</row>
    <row r="333" spans="1:84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11"/>
      <c r="AT333" s="11"/>
      <c r="AU333" s="84"/>
      <c r="AV333" s="11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68"/>
      <c r="BI333" s="68"/>
      <c r="BJ333" s="68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</row>
    <row r="334" spans="1:84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11"/>
      <c r="AT334" s="11"/>
      <c r="AU334" s="84"/>
      <c r="AV334" s="11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68"/>
      <c r="BI334" s="68"/>
      <c r="BJ334" s="68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</row>
    <row r="335" spans="1:84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11"/>
      <c r="AT335" s="11"/>
      <c r="AU335" s="84"/>
      <c r="AV335" s="11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68"/>
      <c r="BI335" s="68"/>
      <c r="BJ335" s="68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</row>
    <row r="336" spans="1:84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11"/>
      <c r="AT336" s="11"/>
      <c r="AU336" s="84"/>
      <c r="AV336" s="11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68"/>
      <c r="BI336" s="68"/>
      <c r="BJ336" s="68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</row>
    <row r="337" spans="1:84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11"/>
      <c r="AT337" s="11"/>
      <c r="AU337" s="84"/>
      <c r="AV337" s="11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68"/>
      <c r="BI337" s="68"/>
      <c r="BJ337" s="68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</row>
    <row r="338" spans="1:84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11"/>
      <c r="AT338" s="11"/>
      <c r="AU338" s="84"/>
      <c r="AV338" s="11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68"/>
      <c r="BI338" s="68"/>
      <c r="BJ338" s="68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</row>
    <row r="339" spans="1:84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11"/>
      <c r="AT339" s="11"/>
      <c r="AU339" s="84"/>
      <c r="AV339" s="11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68"/>
      <c r="BI339" s="68"/>
      <c r="BJ339" s="68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</row>
    <row r="340" spans="1:84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11"/>
      <c r="AT340" s="11"/>
      <c r="AU340" s="84"/>
      <c r="AV340" s="11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68"/>
      <c r="BI340" s="68"/>
      <c r="BJ340" s="68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</row>
    <row r="341" spans="1:84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11"/>
      <c r="AT341" s="11"/>
      <c r="AU341" s="84"/>
      <c r="AV341" s="11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68"/>
      <c r="BI341" s="68"/>
      <c r="BJ341" s="68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</row>
    <row r="342" spans="1:84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11"/>
      <c r="AT342" s="11"/>
      <c r="AU342" s="84"/>
      <c r="AV342" s="11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68"/>
      <c r="BI342" s="68"/>
      <c r="BJ342" s="68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</row>
    <row r="343" spans="1:84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11"/>
      <c r="AT343" s="11"/>
      <c r="AU343" s="84"/>
      <c r="AV343" s="11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68"/>
      <c r="BI343" s="68"/>
      <c r="BJ343" s="68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</row>
    <row r="344" spans="1:84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11"/>
      <c r="AT344" s="11"/>
      <c r="AU344" s="84"/>
      <c r="AV344" s="11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68"/>
      <c r="BI344" s="68"/>
      <c r="BJ344" s="68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</row>
    <row r="345" spans="1:84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11"/>
      <c r="AT345" s="11"/>
      <c r="AU345" s="84"/>
      <c r="AV345" s="11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68"/>
      <c r="BI345" s="68"/>
      <c r="BJ345" s="68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</row>
    <row r="346" spans="1:84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11"/>
      <c r="AT346" s="11"/>
      <c r="AU346" s="84"/>
      <c r="AV346" s="11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68"/>
      <c r="BI346" s="68"/>
      <c r="BJ346" s="68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</row>
    <row r="347" spans="1:84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11"/>
      <c r="AT347" s="11"/>
      <c r="AU347" s="84"/>
      <c r="AV347" s="11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68"/>
      <c r="BI347" s="68"/>
      <c r="BJ347" s="68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</row>
    <row r="348" spans="1:84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11"/>
      <c r="AT348" s="11"/>
      <c r="AU348" s="84"/>
      <c r="AV348" s="11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68"/>
      <c r="BI348" s="68"/>
      <c r="BJ348" s="68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</row>
    <row r="349" spans="1:84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11"/>
      <c r="AT349" s="11"/>
      <c r="AU349" s="84"/>
      <c r="AV349" s="11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68"/>
      <c r="BI349" s="68"/>
      <c r="BJ349" s="68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</row>
    <row r="350" spans="1:84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11"/>
      <c r="AT350" s="11"/>
      <c r="AU350" s="84"/>
      <c r="AV350" s="11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68"/>
      <c r="BI350" s="68"/>
      <c r="BJ350" s="68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</row>
    <row r="351" spans="1:84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11"/>
      <c r="AT351" s="11"/>
      <c r="AU351" s="84"/>
      <c r="AV351" s="11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68"/>
      <c r="BI351" s="68"/>
      <c r="BJ351" s="68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</row>
    <row r="352" spans="1:84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11"/>
      <c r="AT352" s="11"/>
      <c r="AU352" s="84"/>
      <c r="AV352" s="11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68"/>
      <c r="BI352" s="68"/>
      <c r="BJ352" s="68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</row>
    <row r="353" spans="1:84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11"/>
      <c r="AT353" s="11"/>
      <c r="AU353" s="84"/>
      <c r="AV353" s="11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68"/>
      <c r="BI353" s="68"/>
      <c r="BJ353" s="68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</row>
    <row r="354" spans="1:84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11"/>
      <c r="AT354" s="11"/>
      <c r="AU354" s="84"/>
      <c r="AV354" s="11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68"/>
      <c r="BI354" s="68"/>
      <c r="BJ354" s="68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</row>
    <row r="355" spans="1:84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11"/>
      <c r="AT355" s="11"/>
      <c r="AU355" s="84"/>
      <c r="AV355" s="11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68"/>
      <c r="BI355" s="68"/>
      <c r="BJ355" s="68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</row>
    <row r="356" spans="1:84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11"/>
      <c r="AT356" s="11"/>
      <c r="AU356" s="84"/>
      <c r="AV356" s="11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68"/>
      <c r="BI356" s="68"/>
      <c r="BJ356" s="68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</row>
    <row r="357" spans="1:84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11"/>
      <c r="AT357" s="11"/>
      <c r="AU357" s="84"/>
      <c r="AV357" s="11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68"/>
      <c r="BI357" s="68"/>
      <c r="BJ357" s="68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</row>
    <row r="358" spans="1:84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11"/>
      <c r="AT358" s="11"/>
      <c r="AU358" s="84"/>
      <c r="AV358" s="11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68"/>
      <c r="BI358" s="68"/>
      <c r="BJ358" s="68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</row>
    <row r="359" spans="1:84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11"/>
      <c r="AT359" s="11"/>
      <c r="AU359" s="84"/>
      <c r="AV359" s="11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68"/>
      <c r="BI359" s="68"/>
      <c r="BJ359" s="68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</row>
    <row r="360" spans="1:84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11"/>
      <c r="AT360" s="11"/>
      <c r="AU360" s="84"/>
      <c r="AV360" s="11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68"/>
      <c r="BI360" s="68"/>
      <c r="BJ360" s="68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</row>
    <row r="361" spans="1:84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11"/>
      <c r="AT361" s="11"/>
      <c r="AU361" s="84"/>
      <c r="AV361" s="11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68"/>
      <c r="BI361" s="68"/>
      <c r="BJ361" s="68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</row>
    <row r="362" spans="1:84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11"/>
      <c r="AT362" s="11"/>
      <c r="AU362" s="84"/>
      <c r="AV362" s="11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68"/>
      <c r="BI362" s="68"/>
      <c r="BJ362" s="68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</row>
    <row r="363" spans="1:84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11"/>
      <c r="AT363" s="11"/>
      <c r="AU363" s="84"/>
      <c r="AV363" s="11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68"/>
      <c r="BI363" s="68"/>
      <c r="BJ363" s="68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</row>
    <row r="364" spans="1:84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11"/>
      <c r="AT364" s="11"/>
      <c r="AU364" s="84"/>
      <c r="AV364" s="11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68"/>
      <c r="BI364" s="68"/>
      <c r="BJ364" s="68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</row>
    <row r="365" spans="1:84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11"/>
      <c r="AT365" s="11"/>
      <c r="AU365" s="84"/>
      <c r="AV365" s="11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68"/>
      <c r="BI365" s="68"/>
      <c r="BJ365" s="68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</row>
    <row r="366" spans="1:84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11"/>
      <c r="AT366" s="11"/>
      <c r="AU366" s="84"/>
      <c r="AV366" s="11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68"/>
      <c r="BI366" s="68"/>
      <c r="BJ366" s="68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</row>
    <row r="367" spans="1:84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11"/>
      <c r="AT367" s="11"/>
      <c r="AU367" s="84"/>
      <c r="AV367" s="11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68"/>
      <c r="BI367" s="68"/>
      <c r="BJ367" s="68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</row>
    <row r="368" spans="1:84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11"/>
      <c r="AT368" s="11"/>
      <c r="AU368" s="84"/>
      <c r="AV368" s="11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68"/>
      <c r="BI368" s="68"/>
      <c r="BJ368" s="68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</row>
    <row r="369" spans="1:84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11"/>
      <c r="AT369" s="11"/>
      <c r="AU369" s="84"/>
      <c r="AV369" s="11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68"/>
      <c r="BI369" s="68"/>
      <c r="BJ369" s="68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</row>
    <row r="370" spans="1:84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11"/>
      <c r="AT370" s="11"/>
      <c r="AU370" s="84"/>
      <c r="AV370" s="11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68"/>
      <c r="BI370" s="68"/>
      <c r="BJ370" s="68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</row>
    <row r="371" spans="1:84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11"/>
      <c r="AT371" s="11"/>
      <c r="AU371" s="84"/>
      <c r="AV371" s="11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68"/>
      <c r="BI371" s="68"/>
      <c r="BJ371" s="68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</row>
    <row r="372" spans="1:84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11"/>
      <c r="AT372" s="11"/>
      <c r="AU372" s="84"/>
      <c r="AV372" s="11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68"/>
      <c r="BI372" s="68"/>
      <c r="BJ372" s="68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</row>
    <row r="373" spans="1:84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11"/>
      <c r="AT373" s="11"/>
      <c r="AU373" s="84"/>
      <c r="AV373" s="11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68"/>
      <c r="BI373" s="68"/>
      <c r="BJ373" s="68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</row>
    <row r="374" spans="1:84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11"/>
      <c r="AT374" s="11"/>
      <c r="AU374" s="84"/>
      <c r="AV374" s="11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68"/>
      <c r="BI374" s="68"/>
      <c r="BJ374" s="68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</row>
    <row r="375" spans="1:84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11"/>
      <c r="AT375" s="11"/>
      <c r="AU375" s="84"/>
      <c r="AV375" s="11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68"/>
      <c r="BI375" s="68"/>
      <c r="BJ375" s="68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</row>
    <row r="376" spans="1:84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11"/>
      <c r="AT376" s="11"/>
      <c r="AU376" s="84"/>
      <c r="AV376" s="11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68"/>
      <c r="BI376" s="68"/>
      <c r="BJ376" s="68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</row>
    <row r="377" spans="1:84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11"/>
      <c r="AT377" s="11"/>
      <c r="AU377" s="84"/>
      <c r="AV377" s="11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68"/>
      <c r="BI377" s="68"/>
      <c r="BJ377" s="68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</row>
    <row r="378" spans="1:84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11"/>
      <c r="AT378" s="11"/>
      <c r="AU378" s="84"/>
      <c r="AV378" s="11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68"/>
      <c r="BI378" s="68"/>
      <c r="BJ378" s="68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</row>
    <row r="379" spans="1:84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11"/>
      <c r="AT379" s="11"/>
      <c r="AU379" s="84"/>
      <c r="AV379" s="11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68"/>
      <c r="BI379" s="68"/>
      <c r="BJ379" s="68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</row>
    <row r="380" spans="1:84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11"/>
      <c r="AT380" s="11"/>
      <c r="AU380" s="84"/>
      <c r="AV380" s="11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68"/>
      <c r="BI380" s="68"/>
      <c r="BJ380" s="68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</row>
    <row r="381" spans="1:84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11"/>
      <c r="AT381" s="11"/>
      <c r="AU381" s="84"/>
      <c r="AV381" s="11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68"/>
      <c r="BI381" s="68"/>
      <c r="BJ381" s="68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</row>
    <row r="382" spans="1:84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11"/>
      <c r="AT382" s="11"/>
      <c r="AU382" s="84"/>
      <c r="AV382" s="11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68"/>
      <c r="BI382" s="68"/>
      <c r="BJ382" s="68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</row>
    <row r="383" spans="1:84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11"/>
      <c r="AT383" s="11"/>
      <c r="AU383" s="84"/>
      <c r="AV383" s="11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68"/>
      <c r="BI383" s="68"/>
      <c r="BJ383" s="68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</row>
    <row r="384" spans="1:84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11"/>
      <c r="AT384" s="11"/>
      <c r="AU384" s="84"/>
      <c r="AV384" s="11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68"/>
      <c r="BI384" s="68"/>
      <c r="BJ384" s="68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</row>
    <row r="385" spans="1:84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11"/>
      <c r="AT385" s="11"/>
      <c r="AU385" s="84"/>
      <c r="AV385" s="11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68"/>
      <c r="BI385" s="68"/>
      <c r="BJ385" s="68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</row>
    <row r="386" spans="1:84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11"/>
      <c r="AT386" s="11"/>
      <c r="AU386" s="84"/>
      <c r="AV386" s="11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68"/>
      <c r="BI386" s="68"/>
      <c r="BJ386" s="68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</row>
    <row r="387" spans="1:84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11"/>
      <c r="AT387" s="11"/>
      <c r="AU387" s="84"/>
      <c r="AV387" s="11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68"/>
      <c r="BI387" s="68"/>
      <c r="BJ387" s="68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</row>
    <row r="388" spans="1:84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11"/>
      <c r="AT388" s="11"/>
      <c r="AU388" s="84"/>
      <c r="AV388" s="11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68"/>
      <c r="BI388" s="68"/>
      <c r="BJ388" s="68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</row>
    <row r="389" spans="1:84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11"/>
      <c r="AT389" s="11"/>
      <c r="AU389" s="84"/>
      <c r="AV389" s="11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68"/>
      <c r="BI389" s="68"/>
      <c r="BJ389" s="68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</row>
    <row r="390" spans="1:84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11"/>
      <c r="AT390" s="11"/>
      <c r="AU390" s="84"/>
      <c r="AV390" s="11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68"/>
      <c r="BI390" s="68"/>
      <c r="BJ390" s="68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</row>
    <row r="391" spans="1:84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11"/>
      <c r="AT391" s="11"/>
      <c r="AU391" s="84"/>
      <c r="AV391" s="11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68"/>
      <c r="BI391" s="68"/>
      <c r="BJ391" s="68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</row>
    <row r="392" spans="1:84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11"/>
      <c r="AT392" s="11"/>
      <c r="AU392" s="84"/>
      <c r="AV392" s="11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68"/>
      <c r="BI392" s="68"/>
      <c r="BJ392" s="68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</row>
    <row r="393" spans="1:84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11"/>
      <c r="AT393" s="11"/>
      <c r="AU393" s="84"/>
      <c r="AV393" s="11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68"/>
      <c r="BI393" s="68"/>
      <c r="BJ393" s="68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</row>
    <row r="394" spans="1:84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11"/>
      <c r="AT394" s="11"/>
      <c r="AU394" s="84"/>
      <c r="AV394" s="11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68"/>
      <c r="BI394" s="68"/>
      <c r="BJ394" s="68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</row>
    <row r="395" spans="1:84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11"/>
      <c r="AT395" s="11"/>
      <c r="AU395" s="84"/>
      <c r="AV395" s="11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68"/>
      <c r="BI395" s="68"/>
      <c r="BJ395" s="68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</row>
    <row r="396" spans="1:84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11"/>
      <c r="AT396" s="11"/>
      <c r="AU396" s="84"/>
      <c r="AV396" s="11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68"/>
      <c r="BI396" s="68"/>
      <c r="BJ396" s="68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</row>
    <row r="397" spans="1:84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11"/>
      <c r="AT397" s="11"/>
      <c r="AU397" s="84"/>
      <c r="AV397" s="11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68"/>
      <c r="BI397" s="68"/>
      <c r="BJ397" s="68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</row>
    <row r="398" spans="1:84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11"/>
      <c r="AT398" s="11"/>
      <c r="AU398" s="84"/>
      <c r="AV398" s="11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68"/>
      <c r="BI398" s="68"/>
      <c r="BJ398" s="68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</row>
    <row r="399" spans="1:84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11"/>
      <c r="AT399" s="11"/>
      <c r="AU399" s="84"/>
      <c r="AV399" s="11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68"/>
      <c r="BI399" s="68"/>
      <c r="BJ399" s="68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</row>
    <row r="400" spans="1:84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11"/>
      <c r="AT400" s="11"/>
      <c r="AU400" s="84"/>
      <c r="AV400" s="11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68"/>
      <c r="BI400" s="68"/>
      <c r="BJ400" s="68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</row>
    <row r="401" spans="1:84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11"/>
      <c r="AT401" s="11"/>
      <c r="AU401" s="84"/>
      <c r="AV401" s="11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68"/>
      <c r="BI401" s="68"/>
      <c r="BJ401" s="68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</row>
    <row r="402" spans="1:84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11"/>
      <c r="AT402" s="11"/>
      <c r="AU402" s="84"/>
      <c r="AV402" s="11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68"/>
      <c r="BI402" s="68"/>
      <c r="BJ402" s="68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</row>
    <row r="403" spans="1:84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11"/>
      <c r="AT403" s="11"/>
      <c r="AU403" s="84"/>
      <c r="AV403" s="11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68"/>
      <c r="BI403" s="68"/>
      <c r="BJ403" s="68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</row>
    <row r="404" spans="1:84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11"/>
      <c r="AT404" s="11"/>
      <c r="AU404" s="84"/>
      <c r="AV404" s="11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68"/>
      <c r="BI404" s="68"/>
      <c r="BJ404" s="68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</row>
    <row r="405" spans="1:84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11"/>
      <c r="AT405" s="11"/>
      <c r="AU405" s="84"/>
      <c r="AV405" s="11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68"/>
      <c r="BI405" s="68"/>
      <c r="BJ405" s="68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</row>
    <row r="406" spans="1:84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11"/>
      <c r="AT406" s="11"/>
      <c r="AU406" s="84"/>
      <c r="AV406" s="11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68"/>
      <c r="BI406" s="68"/>
      <c r="BJ406" s="68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</row>
    <row r="407" spans="1:84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11"/>
      <c r="AT407" s="11"/>
      <c r="AU407" s="84"/>
      <c r="AV407" s="11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68"/>
      <c r="BI407" s="68"/>
      <c r="BJ407" s="68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</row>
    <row r="408" spans="1:84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11"/>
      <c r="AT408" s="11"/>
      <c r="AU408" s="84"/>
      <c r="AV408" s="11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68"/>
      <c r="BI408" s="68"/>
      <c r="BJ408" s="68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</row>
  </sheetData>
  <autoFilter ref="A1:CF189"/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conditionalFormatting sqref="BD1:BF1">
    <cfRule type="cellIs" dxfId="12" priority="11" operator="equal">
      <formula>2</formula>
    </cfRule>
    <cfRule type="cellIs" dxfId="11" priority="12" operator="equal">
      <formula>1</formula>
    </cfRule>
    <cfRule type="cellIs" dxfId="10" priority="13" operator="equal">
      <formula>0</formula>
    </cfRule>
  </conditionalFormatting>
  <conditionalFormatting sqref="BG1">
    <cfRule type="cellIs" dxfId="9" priority="8" operator="equal">
      <formula>2</formula>
    </cfRule>
    <cfRule type="cellIs" dxfId="8" priority="9" operator="equal">
      <formula>1</formula>
    </cfRule>
    <cfRule type="cellIs" dxfId="7" priority="10" operator="equal">
      <formula>0</formula>
    </cfRule>
  </conditionalFormatting>
  <conditionalFormatting sqref="CE1:CF1">
    <cfRule type="containsText" dxfId="6" priority="6" operator="containsText" text="СОГЛАСОВ">
      <formula>NOT(ISERROR(SEARCH("СОГЛАСОВ",CE1)))</formula>
    </cfRule>
    <cfRule type="containsText" dxfId="5" priority="7" operator="containsText" text="ЗАМЕЧАН">
      <formula>NOT(ISERROR(SEARCH("ЗАМЕЧАН",CE1)))</formula>
    </cfRule>
  </conditionalFormatting>
  <conditionalFormatting sqref="CE1:CF1">
    <cfRule type="containsText" dxfId="4" priority="4" operator="containsText" text="согласов">
      <formula>NOT(ISERROR(SEARCH("согласов",CE1)))</formula>
    </cfRule>
    <cfRule type="containsText" dxfId="3" priority="5" operator="containsText" text="замечани">
      <formula>NOT(ISERROR(SEARCH("замечани",CE1)))</formula>
    </cfRule>
  </conditionalFormatting>
  <conditionalFormatting sqref="AP1">
    <cfRule type="containsText" dxfId="2" priority="1" operator="containsText" text="1">
      <formula>NOT(ISERROR(SEARCH("1",AP1)))</formula>
    </cfRule>
    <cfRule type="containsText" dxfId="1" priority="2" operator="containsText" text="0">
      <formula>NOT(ISERROR(SEARCH("0",AP1)))</formula>
    </cfRule>
    <cfRule type="cellIs" dxfId="0" priority="3" operator="equal">
      <formula>0</formula>
    </cfRule>
  </conditionalFormatting>
  <hyperlinks>
    <hyperlink ref="Y110" r:id="rId3"/>
    <hyperlink ref="Y111" r:id="rId4"/>
    <hyperlink ref="Y112" r:id="rId5"/>
    <hyperlink ref="Y113" r:id="rId6"/>
    <hyperlink ref="Y114" r:id="rId7"/>
    <hyperlink ref="Y115" r:id="rId8"/>
    <hyperlink ref="Y116" r:id="rId9"/>
    <hyperlink ref="AC108" r:id="rId10"/>
    <hyperlink ref="AC109" r:id="rId11"/>
    <hyperlink ref="Y117" r:id="rId12"/>
    <hyperlink ref="AP95" r:id="rId13"/>
    <hyperlink ref="Y118" r:id="rId14"/>
    <hyperlink ref="AL118" r:id="rId15"/>
    <hyperlink ref="AO118" r:id="rId16"/>
    <hyperlink ref="Y108" r:id="rId17"/>
    <hyperlink ref="Y109" r:id="rId18"/>
    <hyperlink ref="Y119" r:id="rId19"/>
    <hyperlink ref="Y120" r:id="rId20"/>
    <hyperlink ref="Y121" r:id="rId21"/>
    <hyperlink ref="Y122" r:id="rId22"/>
    <hyperlink ref="AA121" r:id="rId23"/>
    <hyperlink ref="AL116" r:id="rId24"/>
    <hyperlink ref="AO116" r:id="rId25"/>
    <hyperlink ref="AC119" r:id="rId26"/>
    <hyperlink ref="AC122" r:id="rId27"/>
    <hyperlink ref="AC120" r:id="rId28"/>
    <hyperlink ref="AB109" r:id="rId29"/>
    <hyperlink ref="Y123" r:id="rId30"/>
    <hyperlink ref="AL110" r:id="rId31"/>
    <hyperlink ref="AL111" r:id="rId32"/>
    <hyperlink ref="AL112" r:id="rId33"/>
    <hyperlink ref="AL113" r:id="rId34"/>
    <hyperlink ref="AL114" r:id="rId35"/>
    <hyperlink ref="AL115" r:id="rId36"/>
    <hyperlink ref="AL94" r:id="rId37"/>
    <hyperlink ref="AL108" r:id="rId38"/>
    <hyperlink ref="AL90" r:id="rId39"/>
    <hyperlink ref="BK90" r:id="rId40"/>
    <hyperlink ref="AL101" r:id="rId41"/>
    <hyperlink ref="BK101" r:id="rId42"/>
    <hyperlink ref="BT101" r:id="rId43"/>
    <hyperlink ref="Y101" r:id="rId44"/>
    <hyperlink ref="BT96" r:id="rId45"/>
    <hyperlink ref="Y96" r:id="rId46"/>
    <hyperlink ref="AL96" r:id="rId47"/>
    <hyperlink ref="BK116" r:id="rId48"/>
    <hyperlink ref="AL67" r:id="rId49"/>
    <hyperlink ref="BK67" r:id="rId50"/>
    <hyperlink ref="BT67" r:id="rId51"/>
    <hyperlink ref="Y124" r:id="rId52"/>
    <hyperlink ref="Y125" r:id="rId53"/>
    <hyperlink ref="AL102" r:id="rId54"/>
    <hyperlink ref="AL103" r:id="rId55"/>
    <hyperlink ref="Y102" r:id="rId56"/>
    <hyperlink ref="AL104" r:id="rId57"/>
    <hyperlink ref="Y88" r:id="rId58"/>
    <hyperlink ref="AB120" r:id="rId59"/>
    <hyperlink ref="Y126" r:id="rId60"/>
    <hyperlink ref="AB126" r:id="rId61"/>
    <hyperlink ref="Y128" r:id="rId62"/>
    <hyperlink ref="Y127" r:id="rId63"/>
    <hyperlink ref="Y129" r:id="rId64"/>
    <hyperlink ref="Y103" r:id="rId65"/>
    <hyperlink ref="Y91" r:id="rId66"/>
    <hyperlink ref="AB122" r:id="rId67"/>
    <hyperlink ref="BU101" r:id="rId68" display="2820 от 18.09.2017 в ЮТЭК-ХМР о провери выполнения ТУ Белых Е.Л. п. Кедровый"/>
    <hyperlink ref="AL127" r:id="rId69"/>
    <hyperlink ref="AL128" r:id="rId70"/>
    <hyperlink ref="AL129" r:id="rId71"/>
    <hyperlink ref="BU67" r:id="rId72"/>
    <hyperlink ref="AW119" r:id="rId73"/>
    <hyperlink ref="Y130" r:id="rId74"/>
    <hyperlink ref="AL58" r:id="rId75"/>
    <hyperlink ref="BT58" r:id="rId76"/>
    <hyperlink ref="BT104" r:id="rId77"/>
    <hyperlink ref="Y131" r:id="rId78"/>
    <hyperlink ref="AL71" r:id="rId79"/>
    <hyperlink ref="AL123" r:id="rId80"/>
    <hyperlink ref="AL41" r:id="rId81" display="Реестр заявителей\ЗАЯВИТЕЛИ ПЕРЕДАННЫЕ ОТ АО ЮРЭСК\39, Шадрина Мария Георгиевна, Сосьва, Грибная, 22"/>
    <hyperlink ref="AL39" r:id="rId82" display="Реестр заявителей\ЗАЯВИТЕЛИ ПЕРЕДАННЫЕ ОТ АО ЮРЭСК\37, Юрьев Владимир Константинович, Ломбовож, ул. Новая, 7"/>
    <hyperlink ref="AL42" r:id="rId83" display="Реестр заявителей\ЗАЯВИТЕЛИ ПЕРЕДАННЫЕ ОТ АО ЮРЭСК\40, Новьюхова Светлана Анатольевна, Сосьва,ул. Центральная, 25"/>
    <hyperlink ref="AL43" r:id="rId84"/>
    <hyperlink ref="AL45" r:id="rId85"/>
    <hyperlink ref="AL86" r:id="rId86"/>
    <hyperlink ref="AL74" r:id="rId87"/>
    <hyperlink ref="AL124" r:id="rId88"/>
    <hyperlink ref="BK86" r:id="rId89"/>
    <hyperlink ref="BU58" r:id="rId90"/>
    <hyperlink ref="BU104" r:id="rId91"/>
    <hyperlink ref="BK104" r:id="rId92"/>
    <hyperlink ref="AW104" r:id="rId93"/>
    <hyperlink ref="AL131" r:id="rId94"/>
    <hyperlink ref="BK108" r:id="rId95"/>
    <hyperlink ref="BT108" r:id="rId96"/>
    <hyperlink ref="BT90" r:id="rId97"/>
    <hyperlink ref="BT16" r:id="rId98"/>
    <hyperlink ref="BK131" r:id="rId99"/>
    <hyperlink ref="BT131" r:id="rId100"/>
    <hyperlink ref="BK102" r:id="rId101"/>
    <hyperlink ref="BU108" r:id="rId102"/>
    <hyperlink ref="BU90" r:id="rId103"/>
    <hyperlink ref="BC86" r:id="rId104" display="Реестр заявителей\84, Кордонов Сергей Евгеньевич, Саранпауль,пер. Ольховый, 2\ДС №1 к договору БР-11.17 с новыми ТУ.pdf"/>
    <hyperlink ref="AP101" r:id="rId105"/>
    <hyperlink ref="BU131" r:id="rId106"/>
    <hyperlink ref="AL16" r:id="rId107"/>
    <hyperlink ref="AL117" r:id="rId108"/>
    <hyperlink ref="BK117" r:id="rId109"/>
    <hyperlink ref="BK125" r:id="rId110"/>
    <hyperlink ref="BT125" r:id="rId111"/>
    <hyperlink ref="Y132" r:id="rId112"/>
    <hyperlink ref="Y133" r:id="rId113"/>
    <hyperlink ref="BT86" r:id="rId114"/>
    <hyperlink ref="BU86" r:id="rId115"/>
    <hyperlink ref="BU125" r:id="rId116"/>
    <hyperlink ref="BU117" r:id="rId117"/>
    <hyperlink ref="BU102" r:id="rId118"/>
    <hyperlink ref="BK29" r:id="rId119"/>
    <hyperlink ref="BK30" r:id="rId120"/>
    <hyperlink ref="BK31" r:id="rId121"/>
    <hyperlink ref="BK32" r:id="rId122"/>
    <hyperlink ref="BD71" r:id="rId123"/>
    <hyperlink ref="AL88" r:id="rId124"/>
    <hyperlink ref="BK129" r:id="rId125"/>
    <hyperlink ref="AP131" r:id="rId126"/>
    <hyperlink ref="AP129" r:id="rId127"/>
    <hyperlink ref="AP125" r:id="rId128"/>
    <hyperlink ref="AP123" r:id="rId129"/>
    <hyperlink ref="AP117" r:id="rId130"/>
    <hyperlink ref="AP102" r:id="rId131"/>
    <hyperlink ref="AP16" r:id="rId132"/>
    <hyperlink ref="AP29" r:id="rId133"/>
    <hyperlink ref="AP30" r:id="rId134"/>
    <hyperlink ref="AP31" r:id="rId135"/>
    <hyperlink ref="AP32" r:id="rId136"/>
    <hyperlink ref="AP67" r:id="rId137"/>
    <hyperlink ref="AP68" r:id="rId138" display="Нет"/>
    <hyperlink ref="Y134" r:id="rId139"/>
    <hyperlink ref="AL134" r:id="rId140"/>
    <hyperlink ref="AL73" r:id="rId141" display="ХМР-981.16"/>
    <hyperlink ref="AL84" r:id="rId142"/>
    <hyperlink ref="BK84" r:id="rId143"/>
    <hyperlink ref="BU71" r:id="rId144"/>
    <hyperlink ref="BT84" r:id="rId145"/>
    <hyperlink ref="AL93" r:id="rId146"/>
    <hyperlink ref="BT93" r:id="rId147"/>
    <hyperlink ref="Y135" r:id="rId148"/>
    <hyperlink ref="BK93" r:id="rId149"/>
    <hyperlink ref="AL135" r:id="rId150"/>
    <hyperlink ref="BU93" r:id="rId151"/>
    <hyperlink ref="BK135" r:id="rId152" display="Реестр заявителей\133, Филиппов Анатолий Николаевич, Саранпауль, ул. Западная, д. 2\Оплата ТП от 26.10.2017.docx"/>
    <hyperlink ref="Y136" r:id="rId153"/>
    <hyperlink ref="AL130" r:id="rId154"/>
    <hyperlink ref="AL125" r:id="rId155"/>
    <hyperlink ref="BK130" r:id="rId156" display="Реестр заявителей\128, Сургучева Нина Александровна, Согом, ул. Новая, д. 5, кв. 2\Оплата 20.10.2017.pdf"/>
    <hyperlink ref="BD47" r:id="rId157"/>
    <hyperlink ref="BD48" r:id="rId158"/>
    <hyperlink ref="BD49" r:id="rId159"/>
    <hyperlink ref="BD50" r:id="rId160"/>
    <hyperlink ref="AL91" r:id="rId161"/>
    <hyperlink ref="AL136" r:id="rId162"/>
    <hyperlink ref="BS35" r:id="rId163"/>
    <hyperlink ref="BK123" r:id="rId164"/>
    <hyperlink ref="AP93" r:id="rId165"/>
    <hyperlink ref="BW84" r:id="rId166"/>
    <hyperlink ref="BT136" r:id="rId167"/>
    <hyperlink ref="AL126" r:id="rId168"/>
    <hyperlink ref="Y137" r:id="rId169"/>
    <hyperlink ref="Y138" r:id="rId170"/>
    <hyperlink ref="AL109" r:id="rId171"/>
    <hyperlink ref="BT109" r:id="rId172"/>
    <hyperlink ref="AA137" r:id="rId173"/>
    <hyperlink ref="AA138" r:id="rId174"/>
    <hyperlink ref="AP116" r:id="rId175"/>
    <hyperlink ref="AL122" r:id="rId176"/>
    <hyperlink ref="AL92" r:id="rId177"/>
    <hyperlink ref="AL95" r:id="rId178"/>
    <hyperlink ref="AL133" r:id="rId179"/>
    <hyperlink ref="BT133" r:id="rId180"/>
    <hyperlink ref="Y139" r:id="rId181"/>
    <hyperlink ref="AL139" r:id="rId182"/>
    <hyperlink ref="AW139" r:id="rId183"/>
    <hyperlink ref="AL78" r:id="rId184"/>
    <hyperlink ref="BK21" r:id="rId185"/>
    <hyperlink ref="AL18" r:id="rId186"/>
    <hyperlink ref="AL10" r:id="rId187"/>
    <hyperlink ref="AP18" r:id="rId188"/>
    <hyperlink ref="BK78" r:id="rId189"/>
    <hyperlink ref="AL17" r:id="rId190"/>
    <hyperlink ref="Y140" r:id="rId191"/>
    <hyperlink ref="AL140" r:id="rId192"/>
    <hyperlink ref="BK140" r:id="rId193"/>
    <hyperlink ref="BT140" r:id="rId194"/>
    <hyperlink ref="BU140" r:id="rId195"/>
    <hyperlink ref="BE17" r:id="rId196"/>
    <hyperlink ref="BE16" r:id="rId197"/>
    <hyperlink ref="BU9" r:id="rId198" display="1093 от 19.04.17 в ЮТЭК-Березово о проверке выполнения ТУ"/>
    <hyperlink ref="BT9" r:id="rId199"/>
    <hyperlink ref="AL77" r:id="rId200"/>
    <hyperlink ref="Y141" r:id="rId201"/>
    <hyperlink ref="Y142" r:id="rId202"/>
    <hyperlink ref="AL141" r:id="rId203"/>
    <hyperlink ref="AL142" r:id="rId204"/>
    <hyperlink ref="BT77" r:id="rId205"/>
    <hyperlink ref="BK77" r:id="rId206"/>
    <hyperlink ref="BK142" r:id="rId207"/>
    <hyperlink ref="Y143" r:id="rId208"/>
    <hyperlink ref="Y144" r:id="rId209"/>
    <hyperlink ref="Y145" r:id="rId210"/>
    <hyperlink ref="Y146" r:id="rId211"/>
    <hyperlink ref="AA145" r:id="rId212"/>
    <hyperlink ref="AA146" r:id="rId213"/>
    <hyperlink ref="Y147" r:id="rId214"/>
    <hyperlink ref="AL147" r:id="rId215"/>
    <hyperlink ref="AP109" r:id="rId216"/>
    <hyperlink ref="Y148" r:id="rId217"/>
    <hyperlink ref="AL148" r:id="rId218"/>
    <hyperlink ref="AL143" r:id="rId219"/>
    <hyperlink ref="Y149" r:id="rId220"/>
    <hyperlink ref="AL149" r:id="rId221"/>
    <hyperlink ref="Y150" r:id="rId222"/>
    <hyperlink ref="AL150" r:id="rId223"/>
    <hyperlink ref="BK150" r:id="rId224"/>
    <hyperlink ref="AL144" r:id="rId225"/>
    <hyperlink ref="Y151" r:id="rId226"/>
    <hyperlink ref="AL151" r:id="rId227"/>
    <hyperlink ref="BK151" r:id="rId228"/>
    <hyperlink ref="Y152" r:id="rId229"/>
    <hyperlink ref="BK126" r:id="rId230"/>
    <hyperlink ref="Y153" r:id="rId231"/>
    <hyperlink ref="AL152" r:id="rId232"/>
    <hyperlink ref="AL153" r:id="rId233"/>
    <hyperlink ref="AP3" r:id="rId234"/>
    <hyperlink ref="AP4" r:id="rId235"/>
    <hyperlink ref="AP5" r:id="rId236"/>
    <hyperlink ref="AP12" r:id="rId237"/>
    <hyperlink ref="AP17" r:id="rId238"/>
    <hyperlink ref="AL19" r:id="rId239"/>
    <hyperlink ref="AL20" r:id="rId240"/>
    <hyperlink ref="AL21" r:id="rId241"/>
    <hyperlink ref="AL22" r:id="rId242"/>
    <hyperlink ref="AL23" r:id="rId243"/>
    <hyperlink ref="AL24" r:id="rId244"/>
    <hyperlink ref="AL25" r:id="rId245"/>
    <hyperlink ref="AP22" r:id="rId246"/>
    <hyperlink ref="AP23" r:id="rId247"/>
    <hyperlink ref="AP25" r:id="rId248"/>
    <hyperlink ref="AP26" r:id="rId249"/>
    <hyperlink ref="AL26" r:id="rId250"/>
    <hyperlink ref="AL27" r:id="rId251"/>
    <hyperlink ref="AP27" r:id="rId252"/>
    <hyperlink ref="AP28" r:id="rId253"/>
    <hyperlink ref="AL28" r:id="rId254"/>
    <hyperlink ref="AL29" r:id="rId255"/>
    <hyperlink ref="AL30" r:id="rId256"/>
    <hyperlink ref="AL31" r:id="rId257"/>
    <hyperlink ref="AL32" r:id="rId258"/>
    <hyperlink ref="AL33" r:id="rId259"/>
    <hyperlink ref="AL34" r:id="rId260"/>
    <hyperlink ref="AL35" r:id="rId261"/>
    <hyperlink ref="AL36" r:id="rId262" display="Реестр заявителей\ЗАЯВИТЕЛИ ПЕРЕДАННЫЕ ОТ АО ЮРЭСК\34, Смирнов Василий Евгеньевич, Саранпауль, пер. Полярный, 2\Скан договора №44.pdf"/>
    <hyperlink ref="AL37" r:id="rId263"/>
    <hyperlink ref="AL38" r:id="rId264"/>
    <hyperlink ref="AL40" r:id="rId265" display="Реестр заявителей\ЗАЯВИТЕЛИ ПЕРЕДАННЫЕ ОТ АО ЮРЭСК\38, Рокина Ольга Владимировна, Сосьва, ул. Грибная, 26\Скан договора №92.pdf"/>
    <hyperlink ref="AP42" r:id="rId266"/>
    <hyperlink ref="AL44" r:id="rId267"/>
    <hyperlink ref="AL46" r:id="rId268"/>
    <hyperlink ref="AL51" r:id="rId269"/>
    <hyperlink ref="AL52" r:id="rId270"/>
    <hyperlink ref="AL53" r:id="rId271"/>
    <hyperlink ref="AP54" r:id="rId272"/>
    <hyperlink ref="AL54" r:id="rId273"/>
    <hyperlink ref="AL55" r:id="rId274"/>
    <hyperlink ref="AP56" r:id="rId275"/>
    <hyperlink ref="AL56" r:id="rId276"/>
    <hyperlink ref="AL57" r:id="rId277"/>
    <hyperlink ref="AP58" r:id="rId278"/>
    <hyperlink ref="AL59" r:id="rId279"/>
    <hyperlink ref="AL60" r:id="rId280"/>
    <hyperlink ref="AP61" r:id="rId281"/>
    <hyperlink ref="AL61" r:id="rId282"/>
    <hyperlink ref="AL62" r:id="rId283"/>
    <hyperlink ref="AL63" r:id="rId284"/>
    <hyperlink ref="AP64" r:id="rId285"/>
    <hyperlink ref="AL64" r:id="rId286"/>
    <hyperlink ref="AL65" r:id="rId287"/>
    <hyperlink ref="AP66" r:id="rId288"/>
    <hyperlink ref="AL66" r:id="rId289"/>
    <hyperlink ref="AL68" r:id="rId290"/>
    <hyperlink ref="AL69" r:id="rId291"/>
    <hyperlink ref="AL70" r:id="rId292"/>
    <hyperlink ref="AP71" r:id="rId293"/>
    <hyperlink ref="AL72" r:id="rId294"/>
    <hyperlink ref="AP73" r:id="rId295"/>
    <hyperlink ref="AL75" r:id="rId296"/>
    <hyperlink ref="AL76" r:id="rId297"/>
    <hyperlink ref="AP77" r:id="rId298"/>
    <hyperlink ref="AP78" r:id="rId299"/>
    <hyperlink ref="AP80" r:id="rId300"/>
    <hyperlink ref="AL80" r:id="rId301"/>
    <hyperlink ref="AL81" r:id="rId302"/>
    <hyperlink ref="AL82" r:id="rId303"/>
    <hyperlink ref="AL83" r:id="rId304"/>
    <hyperlink ref="AP84" r:id="rId305"/>
    <hyperlink ref="AL85" r:id="rId306"/>
    <hyperlink ref="AP86" r:id="rId307"/>
    <hyperlink ref="AP90" r:id="rId308"/>
    <hyperlink ref="AL98" r:id="rId309"/>
    <hyperlink ref="AL100" r:id="rId310"/>
    <hyperlink ref="AP103" r:id="rId311"/>
    <hyperlink ref="AP104" r:id="rId312"/>
    <hyperlink ref="BT20" r:id="rId313"/>
    <hyperlink ref="AP108" r:id="rId314"/>
    <hyperlink ref="AP128" r:id="rId315"/>
    <hyperlink ref="AP133" r:id="rId316"/>
    <hyperlink ref="AP136" r:id="rId317"/>
    <hyperlink ref="AP140" r:id="rId318"/>
    <hyperlink ref="Y154" r:id="rId319"/>
    <hyperlink ref="BK152" r:id="rId320"/>
    <hyperlink ref="AL154" r:id="rId321"/>
    <hyperlink ref="BK154" r:id="rId322"/>
    <hyperlink ref="BD126" r:id="rId323"/>
    <hyperlink ref="BD65" r:id="rId324"/>
    <hyperlink ref="BD62" r:id="rId325"/>
    <hyperlink ref="BK153" r:id="rId326"/>
    <hyperlink ref="BT153" r:id="rId327"/>
    <hyperlink ref="BU153" r:id="rId328"/>
    <hyperlink ref="AP152" r:id="rId329"/>
    <hyperlink ref="BT154" r:id="rId330"/>
    <hyperlink ref="BU154" r:id="rId331"/>
    <hyperlink ref="BD35" r:id="rId332"/>
    <hyperlink ref="AP150" r:id="rId333"/>
    <hyperlink ref="BD20" r:id="rId334"/>
    <hyperlink ref="AP20" r:id="rId335"/>
    <hyperlink ref="AP154" r:id="rId336"/>
    <hyperlink ref="Y155" r:id="rId337"/>
    <hyperlink ref="AL155" r:id="rId338"/>
    <hyperlink ref="Y156" r:id="rId339"/>
    <hyperlink ref="Y157" r:id="rId340"/>
    <hyperlink ref="BK20" r:id="rId341"/>
    <hyperlink ref="BK35" r:id="rId342"/>
    <hyperlink ref="AL156" r:id="rId343"/>
    <hyperlink ref="AL157" r:id="rId344"/>
    <hyperlink ref="BK156" r:id="rId345"/>
    <hyperlink ref="Y158" r:id="rId346"/>
    <hyperlink ref="AL158" r:id="rId347"/>
    <hyperlink ref="Y160" r:id="rId348"/>
    <hyperlink ref="Y159" r:id="rId349"/>
    <hyperlink ref="BK157" r:id="rId350"/>
    <hyperlink ref="BT157" r:id="rId351"/>
    <hyperlink ref="AL160" r:id="rId352"/>
    <hyperlink ref="BT135" r:id="rId353"/>
    <hyperlink ref="BK160" r:id="rId354"/>
    <hyperlink ref="AL9" r:id="rId355"/>
    <hyperlink ref="AP9" r:id="rId356"/>
    <hyperlink ref="BD9" r:id="rId357"/>
    <hyperlink ref="BE9" r:id="rId358"/>
    <hyperlink ref="AL159" r:id="rId359"/>
    <hyperlink ref="AP135" r:id="rId360"/>
    <hyperlink ref="Y161" r:id="rId361"/>
    <hyperlink ref="AL161" r:id="rId362"/>
    <hyperlink ref="BK158" r:id="rId363"/>
    <hyperlink ref="BK161" r:id="rId364"/>
    <hyperlink ref="AP157" r:id="rId365"/>
    <hyperlink ref="Y162" r:id="rId366"/>
    <hyperlink ref="Y163" r:id="rId367"/>
    <hyperlink ref="AL162" r:id="rId368"/>
    <hyperlink ref="AL163" r:id="rId369"/>
    <hyperlink ref="BT134" r:id="rId370"/>
    <hyperlink ref="BU134" r:id="rId371"/>
    <hyperlink ref="AP134" r:id="rId372"/>
    <hyperlink ref="Y164" r:id="rId373"/>
    <hyperlink ref="AL164" r:id="rId374"/>
    <hyperlink ref="Y165" r:id="rId375"/>
    <hyperlink ref="AL165" r:id="rId376"/>
    <hyperlink ref="BT91" r:id="rId377"/>
    <hyperlink ref="CC91" r:id="rId378"/>
    <hyperlink ref="CE91" r:id="rId379"/>
    <hyperlink ref="AP91" r:id="rId380"/>
    <hyperlink ref="BK165" r:id="rId381"/>
    <hyperlink ref="BT165" r:id="rId382"/>
    <hyperlink ref="AP165" r:id="rId383"/>
    <hyperlink ref="Y166" r:id="rId384"/>
    <hyperlink ref="AL166" r:id="rId385"/>
    <hyperlink ref="BK164" r:id="rId386"/>
    <hyperlink ref="Y167" r:id="rId387"/>
    <hyperlink ref="Y168" r:id="rId388"/>
    <hyperlink ref="AL168" r:id="rId389"/>
    <hyperlink ref="AL167" r:id="rId390"/>
    <hyperlink ref="BD75" r:id="rId391"/>
    <hyperlink ref="BK75" r:id="rId392"/>
    <hyperlink ref="Y169" r:id="rId393"/>
    <hyperlink ref="Y170" r:id="rId394"/>
    <hyperlink ref="AL169" r:id="rId395"/>
    <hyperlink ref="AL170" r:id="rId396"/>
    <hyperlink ref="Y171" r:id="rId397"/>
    <hyperlink ref="AL171" r:id="rId398"/>
    <hyperlink ref="BT164" r:id="rId399"/>
    <hyperlink ref="Y172" r:id="rId400"/>
    <hyperlink ref="Y173" r:id="rId401"/>
    <hyperlink ref="BK171" r:id="rId402"/>
    <hyperlink ref="BT170" r:id="rId403"/>
    <hyperlink ref="AL173" r:id="rId404"/>
    <hyperlink ref="AL172" r:id="rId405"/>
    <hyperlink ref="BK173" r:id="rId406"/>
    <hyperlink ref="BT173" r:id="rId407"/>
    <hyperlink ref="AP173" r:id="rId408"/>
    <hyperlink ref="AP164" r:id="rId409"/>
    <hyperlink ref="Y174" r:id="rId410"/>
    <hyperlink ref="AL174" r:id="rId411"/>
    <hyperlink ref="BK59" r:id="rId412"/>
    <hyperlink ref="BT59" r:id="rId413"/>
    <hyperlink ref="BT126" r:id="rId414"/>
    <hyperlink ref="BT160" r:id="rId415"/>
    <hyperlink ref="BT156" r:id="rId416"/>
    <hyperlink ref="BT149" r:id="rId417"/>
    <hyperlink ref="BT169" r:id="rId418"/>
    <hyperlink ref="BK170" r:id="rId419"/>
    <hyperlink ref="Y175" r:id="rId420"/>
    <hyperlink ref="AL175" r:id="rId421"/>
    <hyperlink ref="Y176" r:id="rId422"/>
    <hyperlink ref="Y177" r:id="rId423"/>
    <hyperlink ref="AP156" r:id="rId424"/>
    <hyperlink ref="AP59" r:id="rId425"/>
    <hyperlink ref="BD59" r:id="rId426"/>
    <hyperlink ref="AP160" r:id="rId427"/>
    <hyperlink ref="AP170" r:id="rId428"/>
    <hyperlink ref="AP126" r:id="rId429"/>
    <hyperlink ref="Y178" r:id="rId430"/>
    <hyperlink ref="Y179" r:id="rId431"/>
    <hyperlink ref="Y180" r:id="rId432"/>
    <hyperlink ref="Y181" r:id="rId433"/>
    <hyperlink ref="Y182" r:id="rId434"/>
    <hyperlink ref="Y183" r:id="rId435"/>
    <hyperlink ref="AL182" r:id="rId436"/>
    <hyperlink ref="AL181" r:id="rId437"/>
    <hyperlink ref="AL176" r:id="rId438"/>
    <hyperlink ref="AL180" r:id="rId439"/>
    <hyperlink ref="AL177" r:id="rId440"/>
    <hyperlink ref="BK175" r:id="rId441"/>
    <hyperlink ref="BK177" r:id="rId442"/>
    <hyperlink ref="BT177" r:id="rId443"/>
    <hyperlink ref="AL178" r:id="rId444"/>
    <hyperlink ref="AL179" r:id="rId445"/>
    <hyperlink ref="AP177" r:id="rId446"/>
    <hyperlink ref="BT21" r:id="rId447"/>
    <hyperlink ref="AP35" r:id="rId448"/>
    <hyperlink ref="AP75" r:id="rId449"/>
    <hyperlink ref="BT181" r:id="rId450"/>
    <hyperlink ref="Y184" r:id="rId451"/>
    <hyperlink ref="AL184" r:id="rId452"/>
    <hyperlink ref="BD21" r:id="rId453"/>
    <hyperlink ref="BE21" r:id="rId454"/>
    <hyperlink ref="AP21" r:id="rId455"/>
    <hyperlink ref="BK184" r:id="rId456"/>
    <hyperlink ref="BK115" r:id="rId457"/>
    <hyperlink ref="BK114" r:id="rId458"/>
    <hyperlink ref="BK113" r:id="rId459"/>
    <hyperlink ref="BK112" r:id="rId460"/>
    <hyperlink ref="BK111" r:id="rId461"/>
    <hyperlink ref="BK110" r:id="rId462"/>
    <hyperlink ref="AP184" r:id="rId463"/>
    <hyperlink ref="AP181" r:id="rId464"/>
    <hyperlink ref="Y185" r:id="rId465"/>
    <hyperlink ref="BT161" r:id="rId466"/>
    <hyperlink ref="AL185" r:id="rId467"/>
    <hyperlink ref="AP149" r:id="rId468"/>
    <hyperlink ref="AP110" r:id="rId469"/>
    <hyperlink ref="AP111" r:id="rId470"/>
    <hyperlink ref="AP112" r:id="rId471"/>
    <hyperlink ref="AP113" r:id="rId472"/>
    <hyperlink ref="AP114" r:id="rId473"/>
    <hyperlink ref="AP115" r:id="rId474"/>
    <hyperlink ref="AP171" r:id="rId475"/>
    <hyperlink ref="BK182" r:id="rId476"/>
    <hyperlink ref="BK185" r:id="rId477"/>
    <hyperlink ref="BT185" r:id="rId478"/>
    <hyperlink ref="BT175" r:id="rId479"/>
    <hyperlink ref="AP175" r:id="rId480"/>
    <hyperlink ref="AP185" r:id="rId481"/>
    <hyperlink ref="AL3" r:id="rId482"/>
    <hyperlink ref="BD3" r:id="rId483"/>
    <hyperlink ref="AL4" r:id="rId484"/>
    <hyperlink ref="AL5" r:id="rId485"/>
    <hyperlink ref="AL6" r:id="rId486"/>
    <hyperlink ref="AL7" r:id="rId487"/>
    <hyperlink ref="AL8" r:id="rId488"/>
    <hyperlink ref="AL11" r:id="rId489"/>
    <hyperlink ref="AL12" r:id="rId490"/>
    <hyperlink ref="AL13" r:id="rId491"/>
    <hyperlink ref="Y186" r:id="rId492"/>
    <hyperlink ref="AL186" r:id="rId493"/>
    <hyperlink ref="Y3" r:id="rId494"/>
    <hyperlink ref="Y4" r:id="rId495"/>
    <hyperlink ref="Y5" r:id="rId496"/>
    <hyperlink ref="Y6" r:id="rId497"/>
    <hyperlink ref="Y7" r:id="rId498"/>
    <hyperlink ref="Y8" r:id="rId499"/>
    <hyperlink ref="Y9" r:id="rId500"/>
    <hyperlink ref="Y10" r:id="rId501"/>
    <hyperlink ref="Y11" r:id="rId502"/>
    <hyperlink ref="Y12" r:id="rId503"/>
    <hyperlink ref="Y13" r:id="rId504"/>
    <hyperlink ref="Y14" r:id="rId505"/>
    <hyperlink ref="Y15" r:id="rId506"/>
    <hyperlink ref="Y16" r:id="rId507"/>
    <hyperlink ref="Y17" r:id="rId508"/>
    <hyperlink ref="Y18" r:id="rId509"/>
    <hyperlink ref="Y19" r:id="rId510"/>
    <hyperlink ref="Y20" r:id="rId511"/>
    <hyperlink ref="Y21" r:id="rId512"/>
    <hyperlink ref="Y22" r:id="rId513"/>
    <hyperlink ref="Y23" r:id="rId514"/>
    <hyperlink ref="Y24" r:id="rId515"/>
    <hyperlink ref="Y25" r:id="rId516"/>
    <hyperlink ref="Y26" r:id="rId517"/>
    <hyperlink ref="Y27" r:id="rId518"/>
    <hyperlink ref="Y28" r:id="rId519"/>
    <hyperlink ref="Y29" r:id="rId520"/>
    <hyperlink ref="Y30" r:id="rId521"/>
    <hyperlink ref="Y31" r:id="rId522"/>
    <hyperlink ref="Y32" r:id="rId523"/>
    <hyperlink ref="Y33" r:id="rId524"/>
    <hyperlink ref="Y34" r:id="rId525"/>
    <hyperlink ref="Y35" r:id="rId526"/>
    <hyperlink ref="Y36" r:id="rId527"/>
    <hyperlink ref="Y37" r:id="rId528"/>
    <hyperlink ref="Y38" r:id="rId529"/>
    <hyperlink ref="Y39" r:id="rId530"/>
    <hyperlink ref="Y40" r:id="rId531"/>
    <hyperlink ref="Y41" r:id="rId532"/>
    <hyperlink ref="Y42" r:id="rId533"/>
    <hyperlink ref="Y43" r:id="rId534"/>
    <hyperlink ref="Y44" r:id="rId535"/>
    <hyperlink ref="Y45" r:id="rId536"/>
    <hyperlink ref="Y46" r:id="rId537"/>
    <hyperlink ref="Y47" r:id="rId538"/>
    <hyperlink ref="Y48" r:id="rId539"/>
    <hyperlink ref="Y49" r:id="rId540"/>
    <hyperlink ref="Y50" r:id="rId541"/>
    <hyperlink ref="Y51" r:id="rId542"/>
    <hyperlink ref="Y52" r:id="rId543"/>
    <hyperlink ref="Y53" r:id="rId544"/>
    <hyperlink ref="Y54" r:id="rId545"/>
    <hyperlink ref="Y55" r:id="rId546"/>
    <hyperlink ref="Y56" r:id="rId547"/>
    <hyperlink ref="Y57" r:id="rId548"/>
    <hyperlink ref="Y58" r:id="rId549"/>
    <hyperlink ref="Y59" r:id="rId550"/>
    <hyperlink ref="Y60" r:id="rId551"/>
    <hyperlink ref="Y61" r:id="rId552"/>
    <hyperlink ref="Y62" r:id="rId553"/>
    <hyperlink ref="Y63" r:id="rId554"/>
    <hyperlink ref="Y64" r:id="rId555"/>
    <hyperlink ref="Y65" r:id="rId556"/>
    <hyperlink ref="Y66" r:id="rId557"/>
    <hyperlink ref="Y67" r:id="rId558"/>
    <hyperlink ref="Y68" r:id="rId559"/>
    <hyperlink ref="Y69" r:id="rId560"/>
    <hyperlink ref="Y70" r:id="rId561"/>
    <hyperlink ref="Y71" r:id="rId562"/>
    <hyperlink ref="Y72" r:id="rId563"/>
    <hyperlink ref="Y73" r:id="rId564"/>
    <hyperlink ref="Y74" r:id="rId565"/>
    <hyperlink ref="Y75" r:id="rId566"/>
    <hyperlink ref="Y76" r:id="rId567"/>
    <hyperlink ref="Y77" r:id="rId568"/>
    <hyperlink ref="Y78" r:id="rId569"/>
    <hyperlink ref="Y79" r:id="rId570"/>
    <hyperlink ref="Y80" r:id="rId571"/>
    <hyperlink ref="Y81" r:id="rId572"/>
    <hyperlink ref="Y82" r:id="rId573"/>
    <hyperlink ref="Y83" r:id="rId574"/>
    <hyperlink ref="Y84" r:id="rId575"/>
    <hyperlink ref="Y85" r:id="rId576"/>
    <hyperlink ref="Y86" r:id="rId577"/>
    <hyperlink ref="Y87" r:id="rId578"/>
    <hyperlink ref="Y89" r:id="rId579"/>
    <hyperlink ref="Y90" r:id="rId580"/>
    <hyperlink ref="Y92" r:id="rId581"/>
    <hyperlink ref="Y93" r:id="rId582"/>
    <hyperlink ref="Y94" r:id="rId583"/>
    <hyperlink ref="Y95" r:id="rId584"/>
    <hyperlink ref="Y97" r:id="rId585"/>
    <hyperlink ref="Y98" r:id="rId586"/>
    <hyperlink ref="Y99" r:id="rId587"/>
    <hyperlink ref="Y100" r:id="rId588"/>
    <hyperlink ref="Y104" r:id="rId589"/>
    <hyperlink ref="Y105" r:id="rId590"/>
    <hyperlink ref="Y106" r:id="rId591"/>
    <hyperlink ref="Y107" r:id="rId592"/>
    <hyperlink ref="BK186" r:id="rId593"/>
    <hyperlink ref="BT186" r:id="rId594"/>
    <hyperlink ref="Y187" r:id="rId595"/>
    <hyperlink ref="AL187" r:id="rId596"/>
    <hyperlink ref="BG143" r:id="rId597" display="+"/>
    <hyperlink ref="Y188" r:id="rId598"/>
    <hyperlink ref="AL188" r:id="rId599"/>
    <hyperlink ref="Y189" r:id="rId600"/>
    <hyperlink ref="BK188" r:id="rId601"/>
    <hyperlink ref="AP186" r:id="rId602"/>
    <hyperlink ref="BD19" r:id="rId603"/>
    <hyperlink ref="AL189" r:id="rId604"/>
    <hyperlink ref="BG41" r:id="rId605" display="Реестр заявителей\ЗАЯВИТЕЛИ ПЕРЕДАННЫЕ ОТ АО ЮРЭСК\39, Шадрина Мария Георгиевна, Сосьва, Грибная, 22\Заявление о расторжении договора от 27.09.2018.pdf"/>
    <hyperlink ref="Y190" r:id="rId606"/>
    <hyperlink ref="AL190" r:id="rId607"/>
    <hyperlink ref="BK166" r:id="rId608"/>
    <hyperlink ref="Y191" r:id="rId609"/>
    <hyperlink ref="AL191" r:id="rId610"/>
  </hyperlinks>
  <pageMargins left="0.23622047244094491" right="0.23622047244094491" top="0.74803149606299213" bottom="0.74803149606299213" header="0.31496062992125984" footer="0.31496062992125984"/>
  <pageSetup paperSize="9" scale="10" orientation="landscape" r:id="rId611"/>
  <ignoredErrors>
    <ignoredError sqref="AT172 AU173 AT174" formula="1"/>
  </ignoredErrors>
  <legacyDrawing r:id="rId6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30" sqref="B30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7">
        <v>0</v>
      </c>
      <c r="B1" s="19" t="s">
        <v>450</v>
      </c>
    </row>
    <row r="2" spans="1:3" ht="15.75" x14ac:dyDescent="0.25">
      <c r="A2" s="17">
        <v>1</v>
      </c>
      <c r="B2" s="19" t="s">
        <v>449</v>
      </c>
    </row>
    <row r="3" spans="1:3" ht="15.75" x14ac:dyDescent="0.25">
      <c r="A3" s="17">
        <v>2</v>
      </c>
      <c r="B3" s="19" t="s">
        <v>451</v>
      </c>
    </row>
    <row r="4" spans="1:3" ht="15.75" x14ac:dyDescent="0.25">
      <c r="A4" s="17">
        <v>3</v>
      </c>
      <c r="B4" s="19" t="s">
        <v>452</v>
      </c>
    </row>
    <row r="5" spans="1:3" ht="15.75" x14ac:dyDescent="0.25">
      <c r="A5" s="17">
        <v>4</v>
      </c>
      <c r="B5" s="19" t="s">
        <v>453</v>
      </c>
    </row>
    <row r="6" spans="1:3" ht="15.75" x14ac:dyDescent="0.25">
      <c r="A6" s="18">
        <v>5</v>
      </c>
      <c r="B6" s="20" t="s">
        <v>454</v>
      </c>
    </row>
    <row r="7" spans="1:3" ht="15.75" x14ac:dyDescent="0.25">
      <c r="A7" s="18">
        <v>6</v>
      </c>
      <c r="B7" s="20" t="s">
        <v>506</v>
      </c>
    </row>
    <row r="8" spans="1:3" ht="15.75" x14ac:dyDescent="0.25">
      <c r="A8" s="18">
        <v>7</v>
      </c>
      <c r="B8" s="20" t="s">
        <v>533</v>
      </c>
    </row>
    <row r="12" spans="1:3" x14ac:dyDescent="0.25">
      <c r="A12" s="80"/>
      <c r="C12" t="s">
        <v>1209</v>
      </c>
    </row>
    <row r="14" spans="1:3" x14ac:dyDescent="0.25">
      <c r="A14" s="80"/>
      <c r="B14" s="80"/>
      <c r="C14" t="s">
        <v>97</v>
      </c>
    </row>
    <row r="16" spans="1:3" x14ac:dyDescent="0.25">
      <c r="A16" s="81"/>
      <c r="C16" t="s">
        <v>1026</v>
      </c>
    </row>
    <row r="18" spans="1:3" x14ac:dyDescent="0.25">
      <c r="A18" s="81"/>
      <c r="B18" s="81"/>
      <c r="C18" t="s">
        <v>1027</v>
      </c>
    </row>
    <row r="20" spans="1:3" x14ac:dyDescent="0.25">
      <c r="A20" s="82"/>
      <c r="C20" t="s">
        <v>1028</v>
      </c>
    </row>
    <row r="22" spans="1:3" x14ac:dyDescent="0.25">
      <c r="A22" s="82"/>
      <c r="B22" s="82"/>
      <c r="C22" t="s">
        <v>1029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Огеренко Михайл Михайлович</cp:lastModifiedBy>
  <cp:lastPrinted>2018-09-27T09:31:39Z</cp:lastPrinted>
  <dcterms:created xsi:type="dcterms:W3CDTF">2006-09-16T00:00:00Z</dcterms:created>
  <dcterms:modified xsi:type="dcterms:W3CDTF">2018-10-03T08:24:11Z</dcterms:modified>
</cp:coreProperties>
</file>