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2" i="1" l="1"/>
  <c r="I29" i="1" l="1"/>
  <c r="H29" i="1"/>
  <c r="I26" i="1"/>
  <c r="H26" i="1"/>
  <c r="I20" i="1"/>
  <c r="H20" i="1"/>
  <c r="I15" i="1"/>
  <c r="H15" i="1"/>
  <c r="I12" i="1"/>
  <c r="H12" i="1"/>
  <c r="K52" i="1" l="1"/>
</calcChain>
</file>

<file path=xl/sharedStrings.xml><?xml version="1.0" encoding="utf-8"?>
<sst xmlns="http://schemas.openxmlformats.org/spreadsheetml/2006/main" count="191" uniqueCount="140">
  <si>
    <t>Ведомость состояния электрооборудования АО "Юграэнерго"</t>
  </si>
  <si>
    <t>за период с 00:00 01.06.18 до 24:00 30.06.18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</si>
  <si>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</si>
  <si>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</si>
  <si>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</si>
  <si>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</si>
  <si>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</si>
  <si>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</si>
  <si>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</si>
  <si>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</si>
  <si>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</si>
  <si>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</si>
  <si>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</si>
  <si>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</si>
  <si>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</si>
  <si>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t, ˚C</t>
  </si>
  <si>
    <t>Откл.</t>
  </si>
  <si>
    <t>Вкл.</t>
  </si>
  <si>
    <t>Березовский район</t>
  </si>
  <si>
    <t>АО "Юграэнерго"</t>
  </si>
  <si>
    <t>МТЗ</t>
  </si>
  <si>
    <t>Код 9 - Износ оборудования (комплектующих)
Горизантальный и вертикальный наклон опор</t>
  </si>
  <si>
    <t>Березовский р-н д.Анеево</t>
  </si>
  <si>
    <t>2 ДГА</t>
  </si>
  <si>
    <t>-</t>
  </si>
  <si>
    <t>09.06.2018 01:40</t>
  </si>
  <si>
    <t>09.06.2018 01:50</t>
  </si>
  <si>
    <t>Выход из строя ЗГ</t>
  </si>
  <si>
    <t xml:space="preserve">Код 9 - Износ оборудования (комплектующих)
Износ токосъемных колец ротора зарядного генератора (определить без разборки ЗГ невозможно, уровень зарядки АКБ до возникновения дефекта не изменяется). </t>
  </si>
  <si>
    <t>Выполнена замена ЗГ.</t>
  </si>
  <si>
    <t>Березовский р-н д.Кимкьясуй</t>
  </si>
  <si>
    <t>1 ДГА</t>
  </si>
  <si>
    <t>21.06.2018 21:20</t>
  </si>
  <si>
    <t>21.06.2018 21:25</t>
  </si>
  <si>
    <t>Плохой контакт вторичных цепей.</t>
  </si>
  <si>
    <t>Код 2.2. Дефекты монтажно-наладочных работ
Пуско-наладочные работы после транспортировки и монтажа ДГУ.</t>
  </si>
  <si>
    <t>Выполнена проверка, протяжка вторичных цепей.</t>
  </si>
  <si>
    <t>Березовский р-н п.Няксимволь</t>
  </si>
  <si>
    <t>САЗ</t>
  </si>
  <si>
    <t>24.06.2018 07:15</t>
  </si>
  <si>
    <t>24.06.2018 07:20</t>
  </si>
  <si>
    <t>Попадание ОЖ в систему смазки ДВС.</t>
  </si>
  <si>
    <t>Код 7 -Воздействие природных явлений
Исчерпание моторесурса ДВС</t>
  </si>
  <si>
    <t>Выполнена замена ДВС</t>
  </si>
  <si>
    <t>ИТОГО:</t>
  </si>
  <si>
    <t>Белоярский район</t>
  </si>
  <si>
    <t>Белоярский р-н, д.Пашторы</t>
  </si>
  <si>
    <t>ВЛ-0,4кВ ф."Поселок-1"</t>
  </si>
  <si>
    <t>06.06.2018 00:45</t>
  </si>
  <si>
    <t>06.06.2018 01:30</t>
  </si>
  <si>
    <t xml:space="preserve">Выход из строя АВ. При осмотре обнаружено ненадлежащее состояние проводки в частном доме. </t>
  </si>
  <si>
    <t>Код.3 - Воздействие посторонних лиц</t>
  </si>
  <si>
    <t>Ханты-Мансийский район</t>
  </si>
  <si>
    <t>Ханты-мансийский р-н п.Кирпичный</t>
  </si>
  <si>
    <t xml:space="preserve"> ВЛ-0,4кВ ф. "Поселок" от ДЭС</t>
  </si>
  <si>
    <t>Отключен персоналом</t>
  </si>
  <si>
    <t>07.06.2018 20:38</t>
  </si>
  <si>
    <t>07.06.2018 21:10</t>
  </si>
  <si>
    <t>Плохие погодные условия (сильный ветер). Срыв изолятора с проводом фазы "В" на вводе в ТП№5.</t>
  </si>
  <si>
    <t>Произведена замена изолятора</t>
  </si>
  <si>
    <t>Ханты-Мансийски   р-н. п.Согом</t>
  </si>
  <si>
    <t xml:space="preserve">2 ДГА </t>
  </si>
  <si>
    <t>САЗ 
по перегрузу</t>
  </si>
  <si>
    <t>28.06.2018 09:47</t>
  </si>
  <si>
    <t>28.06.2018 09:50</t>
  </si>
  <si>
    <t>Резкий наброс нагрузки.</t>
  </si>
  <si>
    <t xml:space="preserve">Код -8 Прочее
ДГА фактически периодически работает в летнее время под 100% загрузкой из-за колебния потребляемой мощности. </t>
  </si>
  <si>
    <t>28.06.2018 12:20</t>
  </si>
  <si>
    <t>28.06.2018 12:23</t>
  </si>
  <si>
    <t>Нижневартовский район</t>
  </si>
  <si>
    <t>Нижневартовский р-н, с.Корлики</t>
  </si>
  <si>
    <t>07.06.2018 00:02</t>
  </si>
  <si>
    <t>07.06.2018 00:09</t>
  </si>
  <si>
    <t>Запуск 1 ДГА неудачен, вследствии нехватки ДТ. Закрыт кран топливной магистрали.</t>
  </si>
  <si>
    <t xml:space="preserve">Код1- Ошибочные действия оперативного персонала 
На каждом ЩУ ДГУ вывешен информационный плакат о состоянии топливного крана. </t>
  </si>
  <si>
    <t>С персоналом проведен инструктаж о строгом соблюдении порядка запуска и остановки ДГУ.</t>
  </si>
  <si>
    <t>Нижневартовский 
р-н, с.Корлики</t>
  </si>
  <si>
    <t>САЗ - №2150 "неисправность чередования фаз"</t>
  </si>
  <si>
    <t>16.06.2018 05:25</t>
  </si>
  <si>
    <t>16.06.2018 05:36</t>
  </si>
  <si>
    <t>Причина не установлена.</t>
  </si>
  <si>
    <t>Код-2.1 Дефект изготовления (заводской дефект)</t>
  </si>
  <si>
    <t>21.06.2018 18:35</t>
  </si>
  <si>
    <t>21.06.2018 18:42</t>
  </si>
  <si>
    <t>Причина не установлена.
Неблагоприятные погодные условия.</t>
  </si>
  <si>
    <t>Код 5 - Погодные условия</t>
  </si>
  <si>
    <t>24.06.2018 18:55</t>
  </si>
  <si>
    <t>24.06.2018 19:00</t>
  </si>
  <si>
    <t>Кондинский район</t>
  </si>
  <si>
    <t>Кондинский р-н п.Никулкино</t>
  </si>
  <si>
    <t>12.06.2018 03:00</t>
  </si>
  <si>
    <t>12.06.2018 10:45</t>
  </si>
  <si>
    <t xml:space="preserve"> При осмотре обнаружено ненадлежащее состояние проводки в частных домах (Ленина д.1  кв1,  Щетинин).</t>
  </si>
  <si>
    <t>Код 3 - Воздействие посторонних лиц</t>
  </si>
  <si>
    <t>Оборудование</t>
  </si>
  <si>
    <t>Количество
июнь 2018</t>
  </si>
  <si>
    <t>Количество
июнь 2017</t>
  </si>
  <si>
    <t>ПРИЧИНЫ ТЕХНОЛОГИЧЕСКИХ НАРУШЕНИЙ ЗА ИЮНЬ 2018 ГОДА</t>
  </si>
  <si>
    <t>Отказ генераторных установок -</t>
  </si>
  <si>
    <t>код</t>
  </si>
  <si>
    <t>По видам нарушений:</t>
  </si>
  <si>
    <t>Количество</t>
  </si>
  <si>
    <t xml:space="preserve">неиспарвности ДВС - </t>
  </si>
  <si>
    <t xml:space="preserve">Ошибочные действия оперативного персонала </t>
  </si>
  <si>
    <t xml:space="preserve">неисправности СГ - </t>
  </si>
  <si>
    <t>Дефект ремонта (монтажа):</t>
  </si>
  <si>
    <t>неисправности в системе автоматики -</t>
  </si>
  <si>
    <t>2.1.</t>
  </si>
  <si>
    <t>Дефект изготовления (заводской дефект)</t>
  </si>
  <si>
    <t>перегруз (превышение мощности) -</t>
  </si>
  <si>
    <t>2.2.</t>
  </si>
  <si>
    <t>Дефекты монтажно-наладочных работ</t>
  </si>
  <si>
    <t>Отключение ВЛ  -</t>
  </si>
  <si>
    <t>2.3.</t>
  </si>
  <si>
    <t>Дефекты ремонтных работ</t>
  </si>
  <si>
    <t>атмосферные воздействия -</t>
  </si>
  <si>
    <t>2.4.</t>
  </si>
  <si>
    <t xml:space="preserve">Дефекты строительных работ </t>
  </si>
  <si>
    <t xml:space="preserve">падение деревьев  - </t>
  </si>
  <si>
    <t>Воздействие посторонних лиц</t>
  </si>
  <si>
    <t>по вине сторонних лиц  -</t>
  </si>
  <si>
    <t>Ложное срабатывание системы аварийной защиты</t>
  </si>
  <si>
    <t xml:space="preserve">Отключение КЛ  - </t>
  </si>
  <si>
    <t>Погодные условия</t>
  </si>
  <si>
    <t>Некачесвенное выполнения технического обслуживания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</si>
  <si>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</si>
  <si>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Воздействие природных явлений</t>
  </si>
  <si>
    <t>Пожар (возгорание, задымление)   -</t>
  </si>
  <si>
    <t>Прочее</t>
  </si>
  <si>
    <t>Причина не установлена   -</t>
  </si>
  <si>
    <t xml:space="preserve">Износ оборудования (комплектующих) </t>
  </si>
  <si>
    <t>Ошибка персонала   -</t>
  </si>
  <si>
    <t>Суммарный недоотпуск составил -</t>
  </si>
  <si>
    <t>июнь 2018
кВт*ч</t>
  </si>
  <si>
    <t>июнь 2017
кВт*ч</t>
  </si>
  <si>
    <t>Суммарное время ограничения -</t>
  </si>
  <si>
    <t>июнь 2018
чч:мм</t>
  </si>
  <si>
    <t>июнь 2017
чч:мм</t>
  </si>
  <si>
    <t>Контактный тел.: 8(3467) 379303 доб.132</t>
  </si>
  <si>
    <t>Исполнитель : Ефремов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</si>
</sst>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h]:mm:ss;@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</cellStyleXfs>
  <cellXfs count="136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20" fontId="6" fillId="0" borderId="2" xfId="2" applyNumberFormat="1" applyFont="1" applyFill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wrapText="1"/>
    </xf>
    <xf numFmtId="0" fontId="14" fillId="2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vertical="center" wrapText="1"/>
    </xf>
    <xf numFmtId="0" fontId="16" fillId="4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3" xfId="4" applyFont="1" applyFill="1" applyBorder="1" applyAlignment="1">
      <alignment horizontal="center" vertical="center" wrapText="1"/>
    </xf>
    <xf numFmtId="0" fontId="14" fillId="2" borderId="14" xfId="4" applyFont="1" applyFill="1" applyBorder="1" applyAlignment="1">
      <alignment horizontal="center" vertical="center" wrapText="1"/>
    </xf>
    <xf numFmtId="0" fontId="13" fillId="2" borderId="15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4" fillId="0" borderId="19" xfId="4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vertical="center" wrapText="1"/>
    </xf>
    <xf numFmtId="0" fontId="15" fillId="0" borderId="20" xfId="4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20" fontId="7" fillId="0" borderId="0" xfId="0" applyNumberFormat="1" applyFont="1" applyFill="1" applyBorder="1" applyAlignment="1">
      <alignment horizontal="left" vertical="center" wrapText="1"/>
    </xf>
    <xf numFmtId="2" fontId="4" fillId="0" borderId="19" xfId="4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20" fontId="6" fillId="2" borderId="0" xfId="5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left" vertical="center"/>
    </xf>
    <xf numFmtId="0" fontId="20" fillId="7" borderId="1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3" fillId="0" borderId="26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vertical="center" wrapText="1"/>
    </xf>
    <xf numFmtId="0" fontId="16" fillId="8" borderId="8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left" vertical="center" wrapText="1"/>
    </xf>
    <xf numFmtId="0" fontId="16" fillId="9" borderId="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wrapText="1"/>
    </xf>
    <xf numFmtId="0" fontId="16" fillId="6" borderId="8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4" fillId="0" borderId="30" xfId="4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5" fillId="0" borderId="0" xfId="4" applyFont="1" applyFill="1" applyBorder="1" applyAlignment="1">
      <alignment horizontal="right" vertical="center" wrapText="1"/>
    </xf>
    <xf numFmtId="0" fontId="15" fillId="0" borderId="23" xfId="4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Border="1"/>
    <xf numFmtId="14" fontId="27" fillId="0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14" fontId="27" fillId="0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1" xfId="4"/>
    <cellStyle name="Обычный 12 2" xfId="3"/>
    <cellStyle name="Обычный 14 2" xfId="2"/>
    <cellStyle name="Обычный 3" xfId="5"/>
    <cellStyle name="Обычный_Отклонения от норм сх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A20" zoomScale="55" zoomScaleNormal="55" workbookViewId="0">
      <selection activeCell="K52" sqref="K52"/>
    </sheetView>
  </sheetViews>
  <sheetFormatPr defaultRowHeight="12.75" x14ac:dyDescent="0.2"/>
  <cols>
    <col min="1" max="1" width="9.28515625" style="1" customWidth="1"/>
    <col min="2" max="2" width="28.7109375" style="1" customWidth="1"/>
    <col min="3" max="3" width="27.5703125" style="1" customWidth="1"/>
    <col min="4" max="4" width="36.42578125" style="1" customWidth="1"/>
    <col min="5" max="5" width="23" style="1" customWidth="1"/>
    <col min="6" max="6" width="14" style="1" customWidth="1"/>
    <col min="7" max="7" width="15" style="1" customWidth="1"/>
    <col min="8" max="8" width="11.140625" style="42" customWidth="1"/>
    <col min="9" max="9" width="14" style="98" customWidth="1"/>
    <col min="10" max="12" width="56.85546875" style="1" customWidth="1"/>
    <col min="13" max="13" width="20.28515625" style="1" customWidth="1"/>
    <col min="14" max="14" width="14.5703125" style="1" customWidth="1"/>
    <col min="15" max="15" width="28.42578125" style="1" customWidth="1"/>
    <col min="16" max="16384" width="9.140625" style="1"/>
  </cols>
  <sheetData>
    <row r="1" spans="1:15" ht="15.75" x14ac:dyDescent="0.25">
      <c r="B1" s="2"/>
      <c r="C1" s="2"/>
      <c r="D1" s="2"/>
      <c r="E1" s="2"/>
      <c r="F1" s="2"/>
      <c r="G1" s="2"/>
      <c r="H1" s="3"/>
      <c r="I1" s="4"/>
      <c r="J1" s="115"/>
      <c r="K1" s="115"/>
      <c r="L1" s="115"/>
      <c r="M1" s="115"/>
      <c r="N1" s="115"/>
    </row>
    <row r="2" spans="1:15" ht="20.25" x14ac:dyDescent="0.3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ht="20.25" x14ac:dyDescent="0.2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ht="20.25" x14ac:dyDescent="0.2">
      <c r="A4" s="118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5" x14ac:dyDescent="0.2">
      <c r="A5" s="119" t="s">
        <v>3</v>
      </c>
      <c r="B5" s="119" t="s">
        <v>4</v>
      </c>
      <c r="C5" s="119" t="s">
        <v>5</v>
      </c>
      <c r="D5" s="119" t="s">
        <v>6</v>
      </c>
      <c r="E5" s="119" t="s">
        <v>7</v>
      </c>
      <c r="F5" s="119" t="s">
        <v>8</v>
      </c>
      <c r="G5" s="119"/>
      <c r="H5" s="122" t="s">
        <v>9</v>
      </c>
      <c r="I5" s="123" t="s">
        <v>10</v>
      </c>
      <c r="J5" s="119" t="s">
        <v>11</v>
      </c>
      <c r="K5" s="119" t="s">
        <v>12</v>
      </c>
      <c r="L5" s="119" t="s">
        <v>13</v>
      </c>
      <c r="M5" s="119" t="s">
        <v>14</v>
      </c>
      <c r="N5" s="119" t="s">
        <v>15</v>
      </c>
    </row>
    <row r="6" spans="1:15" x14ac:dyDescent="0.2">
      <c r="A6" s="119"/>
      <c r="B6" s="119"/>
      <c r="C6" s="119"/>
      <c r="D6" s="119"/>
      <c r="E6" s="119"/>
      <c r="F6" s="5" t="s">
        <v>16</v>
      </c>
      <c r="G6" s="5" t="s">
        <v>17</v>
      </c>
      <c r="H6" s="122"/>
      <c r="I6" s="123"/>
      <c r="J6" s="119"/>
      <c r="K6" s="119"/>
      <c r="L6" s="119"/>
      <c r="M6" s="119"/>
      <c r="N6" s="119"/>
    </row>
    <row r="7" spans="1:1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5" ht="23.25" x14ac:dyDescent="0.2">
      <c r="A8" s="124" t="s">
        <v>18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6"/>
    </row>
    <row r="9" spans="1:15" ht="78.75" x14ac:dyDescent="0.2">
      <c r="A9" s="7">
        <v>1</v>
      </c>
      <c r="B9" s="8" t="s">
        <v>19</v>
      </c>
      <c r="C9" s="9" t="s">
        <v>22</v>
      </c>
      <c r="D9" s="10" t="s">
        <v>23</v>
      </c>
      <c r="E9" s="10" t="s">
        <v>24</v>
      </c>
      <c r="F9" s="11" t="s">
        <v>25</v>
      </c>
      <c r="G9" s="11" t="s">
        <v>26</v>
      </c>
      <c r="H9" s="12">
        <v>6.9444444444444441E-3</v>
      </c>
      <c r="I9" s="13">
        <v>3</v>
      </c>
      <c r="J9" s="16" t="s">
        <v>27</v>
      </c>
      <c r="K9" s="7" t="s">
        <v>28</v>
      </c>
      <c r="L9" s="7" t="s">
        <v>29</v>
      </c>
      <c r="M9" s="15">
        <v>120</v>
      </c>
      <c r="N9" s="10">
        <v>12</v>
      </c>
    </row>
    <row r="10" spans="1:15" ht="63" x14ac:dyDescent="0.2">
      <c r="A10" s="7">
        <v>2</v>
      </c>
      <c r="B10" s="8" t="s">
        <v>19</v>
      </c>
      <c r="C10" s="9" t="s">
        <v>30</v>
      </c>
      <c r="D10" s="10" t="s">
        <v>31</v>
      </c>
      <c r="E10" s="10" t="s">
        <v>24</v>
      </c>
      <c r="F10" s="11" t="s">
        <v>32</v>
      </c>
      <c r="G10" s="11" t="s">
        <v>33</v>
      </c>
      <c r="H10" s="12">
        <v>3.472222222222222E-3</v>
      </c>
      <c r="I10" s="13">
        <v>1.7</v>
      </c>
      <c r="J10" s="16" t="s">
        <v>34</v>
      </c>
      <c r="K10" s="7" t="s">
        <v>35</v>
      </c>
      <c r="L10" s="7" t="s">
        <v>36</v>
      </c>
      <c r="M10" s="15">
        <v>114</v>
      </c>
      <c r="N10" s="10">
        <v>12</v>
      </c>
    </row>
    <row r="11" spans="1:15" ht="47.25" x14ac:dyDescent="0.2">
      <c r="A11" s="7">
        <v>3</v>
      </c>
      <c r="B11" s="8" t="s">
        <v>19</v>
      </c>
      <c r="C11" s="9" t="s">
        <v>37</v>
      </c>
      <c r="D11" s="10" t="s">
        <v>23</v>
      </c>
      <c r="E11" s="10" t="s">
        <v>38</v>
      </c>
      <c r="F11" s="11" t="s">
        <v>39</v>
      </c>
      <c r="G11" s="11" t="s">
        <v>40</v>
      </c>
      <c r="H11" s="12">
        <v>3.472222222222222E-3</v>
      </c>
      <c r="I11" s="13">
        <v>9</v>
      </c>
      <c r="J11" s="16" t="s">
        <v>41</v>
      </c>
      <c r="K11" s="7" t="s">
        <v>42</v>
      </c>
      <c r="L11" s="7" t="s">
        <v>43</v>
      </c>
      <c r="M11" s="15">
        <v>551</v>
      </c>
      <c r="N11" s="10">
        <v>15</v>
      </c>
    </row>
    <row r="12" spans="1:15" ht="18.75" x14ac:dyDescent="0.2">
      <c r="A12" s="120" t="s">
        <v>44</v>
      </c>
      <c r="B12" s="120"/>
      <c r="C12" s="120"/>
      <c r="D12" s="120"/>
      <c r="E12" s="120"/>
      <c r="F12" s="120"/>
      <c r="G12" s="120"/>
      <c r="H12" s="17">
        <f>SUM(H9:H11)</f>
        <v>1.3888888888888888E-2</v>
      </c>
      <c r="I12" s="18">
        <f>SUM(I9:I11)</f>
        <v>13.7</v>
      </c>
      <c r="J12" s="121"/>
      <c r="K12" s="121"/>
      <c r="L12" s="121"/>
      <c r="M12" s="121"/>
      <c r="N12" s="121"/>
    </row>
    <row r="13" spans="1:15" ht="23.25" x14ac:dyDescent="0.2">
      <c r="A13" s="124" t="s">
        <v>45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5" ht="56.25" x14ac:dyDescent="0.2">
      <c r="A14" s="7">
        <v>1</v>
      </c>
      <c r="B14" s="8" t="s">
        <v>19</v>
      </c>
      <c r="C14" s="9" t="s">
        <v>46</v>
      </c>
      <c r="D14" s="10" t="s">
        <v>47</v>
      </c>
      <c r="E14" s="10" t="s">
        <v>20</v>
      </c>
      <c r="F14" s="11" t="s">
        <v>48</v>
      </c>
      <c r="G14" s="11" t="s">
        <v>49</v>
      </c>
      <c r="H14" s="12">
        <v>3.125E-2</v>
      </c>
      <c r="I14" s="13">
        <v>4.5</v>
      </c>
      <c r="J14" s="14" t="s">
        <v>50</v>
      </c>
      <c r="K14" s="7" t="s">
        <v>51</v>
      </c>
      <c r="L14" s="7" t="s">
        <v>24</v>
      </c>
      <c r="M14" s="15">
        <v>70</v>
      </c>
      <c r="N14" s="10">
        <v>12</v>
      </c>
    </row>
    <row r="15" spans="1:15" ht="18.75" x14ac:dyDescent="0.2">
      <c r="A15" s="120" t="s">
        <v>44</v>
      </c>
      <c r="B15" s="120"/>
      <c r="C15" s="120"/>
      <c r="D15" s="120"/>
      <c r="E15" s="120"/>
      <c r="F15" s="120"/>
      <c r="G15" s="120"/>
      <c r="H15" s="17">
        <f>SUM(H14:H14)</f>
        <v>3.125E-2</v>
      </c>
      <c r="I15" s="18">
        <f>SUM(I14:I14)</f>
        <v>4.5</v>
      </c>
      <c r="J15" s="121"/>
      <c r="K15" s="121"/>
      <c r="L15" s="121"/>
      <c r="M15" s="121"/>
      <c r="N15" s="121"/>
    </row>
    <row r="16" spans="1:15" ht="23.25" x14ac:dyDescent="0.2">
      <c r="A16" s="124" t="s">
        <v>52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56.25" x14ac:dyDescent="0.2">
      <c r="A17" s="19">
        <v>1</v>
      </c>
      <c r="B17" s="20" t="s">
        <v>19</v>
      </c>
      <c r="C17" s="21" t="s">
        <v>53</v>
      </c>
      <c r="D17" s="22" t="s">
        <v>54</v>
      </c>
      <c r="E17" s="23" t="s">
        <v>55</v>
      </c>
      <c r="F17" s="11" t="s">
        <v>56</v>
      </c>
      <c r="G17" s="11" t="s">
        <v>57</v>
      </c>
      <c r="H17" s="24">
        <v>2.2222222222222223E-2</v>
      </c>
      <c r="I17" s="25">
        <v>73</v>
      </c>
      <c r="J17" s="26" t="s">
        <v>58</v>
      </c>
      <c r="K17" s="7" t="s">
        <v>21</v>
      </c>
      <c r="L17" s="7" t="s">
        <v>59</v>
      </c>
      <c r="M17" s="27">
        <v>642</v>
      </c>
      <c r="N17" s="22">
        <v>15</v>
      </c>
    </row>
    <row r="18" spans="1:14" ht="78.75" x14ac:dyDescent="0.2">
      <c r="A18" s="7">
        <v>2</v>
      </c>
      <c r="B18" s="8" t="s">
        <v>19</v>
      </c>
      <c r="C18" s="9" t="s">
        <v>60</v>
      </c>
      <c r="D18" s="10" t="s">
        <v>61</v>
      </c>
      <c r="E18" s="28" t="s">
        <v>62</v>
      </c>
      <c r="F18" s="11" t="s">
        <v>63</v>
      </c>
      <c r="G18" s="11" t="s">
        <v>64</v>
      </c>
      <c r="H18" s="12">
        <v>2.0833333333333333E-3</v>
      </c>
      <c r="I18" s="13">
        <v>5</v>
      </c>
      <c r="J18" s="29" t="s">
        <v>65</v>
      </c>
      <c r="K18" s="7" t="s">
        <v>66</v>
      </c>
      <c r="L18" s="30" t="s">
        <v>24</v>
      </c>
      <c r="M18" s="15">
        <v>406</v>
      </c>
      <c r="N18" s="10">
        <v>20</v>
      </c>
    </row>
    <row r="19" spans="1:14" ht="78.75" x14ac:dyDescent="0.2">
      <c r="A19" s="7">
        <v>3</v>
      </c>
      <c r="B19" s="8" t="s">
        <v>19</v>
      </c>
      <c r="C19" s="9" t="s">
        <v>60</v>
      </c>
      <c r="D19" s="10" t="s">
        <v>61</v>
      </c>
      <c r="E19" s="28" t="s">
        <v>62</v>
      </c>
      <c r="F19" s="11" t="s">
        <v>67</v>
      </c>
      <c r="G19" s="11" t="s">
        <v>68</v>
      </c>
      <c r="H19" s="12">
        <v>2.0833333333333333E-3</v>
      </c>
      <c r="I19" s="13">
        <v>5</v>
      </c>
      <c r="J19" s="29" t="s">
        <v>65</v>
      </c>
      <c r="K19" s="7" t="s">
        <v>66</v>
      </c>
      <c r="L19" s="30" t="s">
        <v>24</v>
      </c>
      <c r="M19" s="15">
        <v>406</v>
      </c>
      <c r="N19" s="10">
        <v>20</v>
      </c>
    </row>
    <row r="20" spans="1:14" ht="18.75" x14ac:dyDescent="0.2">
      <c r="A20" s="120" t="s">
        <v>44</v>
      </c>
      <c r="B20" s="120"/>
      <c r="C20" s="120"/>
      <c r="D20" s="120"/>
      <c r="E20" s="120"/>
      <c r="F20" s="120"/>
      <c r="G20" s="120"/>
      <c r="H20" s="17">
        <f>SUM(H17:H19)</f>
        <v>2.6388888888888889E-2</v>
      </c>
      <c r="I20" s="18">
        <f>SUM(I17:I19)</f>
        <v>83</v>
      </c>
      <c r="J20" s="129"/>
      <c r="K20" s="130"/>
      <c r="L20" s="130"/>
      <c r="M20" s="130"/>
      <c r="N20" s="130"/>
    </row>
    <row r="21" spans="1:14" ht="23.25" x14ac:dyDescent="0.2">
      <c r="A21" s="124" t="s">
        <v>69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  <row r="22" spans="1:14" ht="63" x14ac:dyDescent="0.2">
      <c r="A22" s="7">
        <v>1</v>
      </c>
      <c r="B22" s="8" t="s">
        <v>19</v>
      </c>
      <c r="C22" s="9" t="s">
        <v>70</v>
      </c>
      <c r="D22" s="10" t="s">
        <v>31</v>
      </c>
      <c r="E22" s="10" t="s">
        <v>24</v>
      </c>
      <c r="F22" s="11" t="s">
        <v>71</v>
      </c>
      <c r="G22" s="11" t="s">
        <v>72</v>
      </c>
      <c r="H22" s="12">
        <v>6.2499999999999995E-3</v>
      </c>
      <c r="I22" s="13">
        <v>28</v>
      </c>
      <c r="J22" s="31" t="s">
        <v>73</v>
      </c>
      <c r="K22" s="7" t="s">
        <v>74</v>
      </c>
      <c r="L22" s="7" t="s">
        <v>75</v>
      </c>
      <c r="M22" s="15">
        <v>647</v>
      </c>
      <c r="N22" s="10">
        <v>5</v>
      </c>
    </row>
    <row r="23" spans="1:14" ht="56.25" x14ac:dyDescent="0.2">
      <c r="A23" s="7">
        <v>2</v>
      </c>
      <c r="B23" s="8" t="s">
        <v>19</v>
      </c>
      <c r="C23" s="9" t="s">
        <v>76</v>
      </c>
      <c r="D23" s="10" t="s">
        <v>23</v>
      </c>
      <c r="E23" s="10" t="s">
        <v>77</v>
      </c>
      <c r="F23" s="11" t="s">
        <v>78</v>
      </c>
      <c r="G23" s="11" t="s">
        <v>79</v>
      </c>
      <c r="H23" s="12">
        <v>7.6388888888888886E-3</v>
      </c>
      <c r="I23" s="13">
        <v>18</v>
      </c>
      <c r="J23" s="32" t="s">
        <v>80</v>
      </c>
      <c r="K23" s="7" t="s">
        <v>81</v>
      </c>
      <c r="L23" s="30" t="s">
        <v>24</v>
      </c>
      <c r="M23" s="15">
        <v>647</v>
      </c>
      <c r="N23" s="10">
        <v>14</v>
      </c>
    </row>
    <row r="24" spans="1:14" ht="37.5" x14ac:dyDescent="0.2">
      <c r="A24" s="7">
        <v>3</v>
      </c>
      <c r="B24" s="8" t="s">
        <v>19</v>
      </c>
      <c r="C24" s="9" t="s">
        <v>70</v>
      </c>
      <c r="D24" s="10" t="s">
        <v>31</v>
      </c>
      <c r="E24" s="10" t="s">
        <v>20</v>
      </c>
      <c r="F24" s="11" t="s">
        <v>82</v>
      </c>
      <c r="G24" s="11" t="s">
        <v>83</v>
      </c>
      <c r="H24" s="12">
        <v>4.8611111111111112E-3</v>
      </c>
      <c r="I24" s="13">
        <v>32</v>
      </c>
      <c r="J24" s="32" t="s">
        <v>84</v>
      </c>
      <c r="K24" s="7" t="s">
        <v>85</v>
      </c>
      <c r="L24" s="30" t="s">
        <v>24</v>
      </c>
      <c r="M24" s="15">
        <v>647</v>
      </c>
      <c r="N24" s="10">
        <v>18</v>
      </c>
    </row>
    <row r="25" spans="1:14" ht="37.5" x14ac:dyDescent="0.2">
      <c r="A25" s="7">
        <v>4</v>
      </c>
      <c r="B25" s="8" t="s">
        <v>19</v>
      </c>
      <c r="C25" s="9" t="s">
        <v>76</v>
      </c>
      <c r="D25" s="10" t="s">
        <v>31</v>
      </c>
      <c r="E25" s="10" t="s">
        <v>24</v>
      </c>
      <c r="F25" s="11" t="s">
        <v>86</v>
      </c>
      <c r="G25" s="11" t="s">
        <v>87</v>
      </c>
      <c r="H25" s="12">
        <v>3.472222222222222E-3</v>
      </c>
      <c r="I25" s="13">
        <v>7.2</v>
      </c>
      <c r="J25" s="32" t="s">
        <v>84</v>
      </c>
      <c r="K25" s="7" t="s">
        <v>85</v>
      </c>
      <c r="L25" s="30" t="s">
        <v>24</v>
      </c>
      <c r="M25" s="15">
        <v>647</v>
      </c>
      <c r="N25" s="10">
        <v>20</v>
      </c>
    </row>
    <row r="26" spans="1:14" ht="18.75" x14ac:dyDescent="0.2">
      <c r="A26" s="120" t="s">
        <v>44</v>
      </c>
      <c r="B26" s="120"/>
      <c r="C26" s="120"/>
      <c r="D26" s="120"/>
      <c r="E26" s="120"/>
      <c r="F26" s="120"/>
      <c r="G26" s="120"/>
      <c r="H26" s="17">
        <f>SUM(H22:H25)</f>
        <v>2.222222222222222E-2</v>
      </c>
      <c r="I26" s="18">
        <f>SUM(I22:I25)</f>
        <v>85.2</v>
      </c>
      <c r="J26" s="129"/>
      <c r="K26" s="130"/>
      <c r="L26" s="130"/>
      <c r="M26" s="130"/>
      <c r="N26" s="130"/>
    </row>
    <row r="27" spans="1:14" ht="23.25" x14ac:dyDescent="0.2">
      <c r="A27" s="124" t="s">
        <v>88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</row>
    <row r="28" spans="1:14" ht="56.25" x14ac:dyDescent="0.2">
      <c r="A28" s="19">
        <v>1</v>
      </c>
      <c r="B28" s="20" t="s">
        <v>19</v>
      </c>
      <c r="C28" s="21" t="s">
        <v>89</v>
      </c>
      <c r="D28" s="22" t="s">
        <v>54</v>
      </c>
      <c r="E28" s="22" t="s">
        <v>20</v>
      </c>
      <c r="F28" s="11" t="s">
        <v>90</v>
      </c>
      <c r="G28" s="11" t="s">
        <v>91</v>
      </c>
      <c r="H28" s="24">
        <v>0.32291666666666669</v>
      </c>
      <c r="I28" s="25">
        <v>62</v>
      </c>
      <c r="J28" s="14" t="s">
        <v>92</v>
      </c>
      <c r="K28" s="7" t="s">
        <v>93</v>
      </c>
      <c r="L28" s="7" t="s">
        <v>24</v>
      </c>
      <c r="M28" s="27">
        <v>34</v>
      </c>
      <c r="N28" s="22">
        <v>18</v>
      </c>
    </row>
    <row r="29" spans="1:14" ht="18.75" x14ac:dyDescent="0.2">
      <c r="A29" s="120" t="s">
        <v>44</v>
      </c>
      <c r="B29" s="120"/>
      <c r="C29" s="120"/>
      <c r="D29" s="120"/>
      <c r="E29" s="120"/>
      <c r="F29" s="120"/>
      <c r="G29" s="120"/>
      <c r="H29" s="17">
        <f>SUM(H28:H28)</f>
        <v>0.32291666666666669</v>
      </c>
      <c r="I29" s="18">
        <f>SUM(I28:I28)</f>
        <v>62</v>
      </c>
      <c r="J29" s="121"/>
      <c r="K29" s="121"/>
      <c r="L29" s="121"/>
      <c r="M29" s="121"/>
      <c r="N29" s="121"/>
    </row>
    <row r="30" spans="1:14" ht="18.75" x14ac:dyDescent="0.2">
      <c r="A30" s="33"/>
      <c r="B30" s="33"/>
      <c r="C30" s="33"/>
      <c r="D30" s="33"/>
      <c r="E30" s="33"/>
      <c r="F30" s="33"/>
      <c r="G30" s="33"/>
      <c r="H30" s="34"/>
      <c r="I30" s="35"/>
      <c r="J30" s="6"/>
      <c r="K30" s="6"/>
      <c r="L30" s="6"/>
      <c r="M30" s="6"/>
      <c r="N30" s="6"/>
    </row>
    <row r="31" spans="1:14" ht="18.75" x14ac:dyDescent="0.2">
      <c r="A31" s="33"/>
      <c r="B31" s="33"/>
      <c r="C31" s="33"/>
      <c r="D31" s="33"/>
      <c r="E31" s="33"/>
      <c r="F31" s="33"/>
      <c r="G31" s="33"/>
      <c r="H31" s="34"/>
      <c r="I31" s="35"/>
      <c r="J31" s="6"/>
      <c r="K31" s="6"/>
      <c r="L31" s="6"/>
      <c r="M31" s="6"/>
      <c r="N31" s="6"/>
    </row>
    <row r="32" spans="1:14" ht="17.25" thickBot="1" x14ac:dyDescent="0.25">
      <c r="F32" s="36"/>
      <c r="G32" s="37"/>
      <c r="H32" s="37"/>
      <c r="I32" s="1"/>
      <c r="M32" s="38"/>
      <c r="N32" s="39"/>
    </row>
    <row r="33" spans="2:18" ht="33.75" customHeight="1" thickBot="1" x14ac:dyDescent="0.25">
      <c r="B33" s="131" t="s">
        <v>94</v>
      </c>
      <c r="C33" s="132"/>
      <c r="D33" s="40" t="s">
        <v>95</v>
      </c>
      <c r="E33" s="40" t="s">
        <v>96</v>
      </c>
      <c r="F33" s="41"/>
      <c r="G33" s="41"/>
      <c r="I33" s="133" t="s">
        <v>97</v>
      </c>
      <c r="J33" s="134"/>
      <c r="K33" s="135"/>
      <c r="L33" s="43"/>
      <c r="M33" s="44"/>
      <c r="N33" s="45"/>
    </row>
    <row r="34" spans="2:18" ht="33" x14ac:dyDescent="0.2">
      <c r="B34" s="46" t="s">
        <v>98</v>
      </c>
      <c r="C34" s="47"/>
      <c r="D34" s="48">
        <v>5</v>
      </c>
      <c r="E34" s="48">
        <v>9</v>
      </c>
      <c r="F34" s="41"/>
      <c r="G34" s="41"/>
      <c r="H34" s="36"/>
      <c r="I34" s="49" t="s">
        <v>99</v>
      </c>
      <c r="J34" s="50" t="s">
        <v>100</v>
      </c>
      <c r="K34" s="51" t="s">
        <v>101</v>
      </c>
      <c r="L34" s="38"/>
      <c r="M34" s="52"/>
      <c r="N34" s="53"/>
    </row>
    <row r="35" spans="2:18" ht="32.25" customHeight="1" x14ac:dyDescent="0.2">
      <c r="B35" s="54" t="s">
        <v>102</v>
      </c>
      <c r="C35" s="55"/>
      <c r="D35" s="56">
        <v>1</v>
      </c>
      <c r="E35" s="56">
        <v>3</v>
      </c>
      <c r="F35" s="41"/>
      <c r="G35" s="41"/>
      <c r="H35" s="36"/>
      <c r="I35" s="57">
        <v>1</v>
      </c>
      <c r="J35" s="58" t="s">
        <v>103</v>
      </c>
      <c r="K35" s="59">
        <v>1</v>
      </c>
      <c r="L35" s="52"/>
      <c r="M35" s="52"/>
      <c r="N35" s="53"/>
    </row>
    <row r="36" spans="2:18" ht="20.25" x14ac:dyDescent="0.2">
      <c r="B36" s="54" t="s">
        <v>104</v>
      </c>
      <c r="C36" s="55"/>
      <c r="D36" s="56">
        <v>1</v>
      </c>
      <c r="E36" s="56">
        <v>3</v>
      </c>
      <c r="F36" s="41"/>
      <c r="G36" s="41"/>
      <c r="H36" s="36"/>
      <c r="I36" s="57">
        <v>2</v>
      </c>
      <c r="J36" s="58" t="s">
        <v>105</v>
      </c>
      <c r="K36" s="59"/>
      <c r="L36" s="52"/>
      <c r="M36" s="52"/>
      <c r="N36" s="53"/>
    </row>
    <row r="37" spans="2:18" ht="31.5" x14ac:dyDescent="0.2">
      <c r="B37" s="60" t="s">
        <v>106</v>
      </c>
      <c r="C37" s="61"/>
      <c r="D37" s="56">
        <v>1</v>
      </c>
      <c r="E37" s="56">
        <v>2</v>
      </c>
      <c r="F37" s="41"/>
      <c r="G37" s="41"/>
      <c r="H37" s="62"/>
      <c r="I37" s="63" t="s">
        <v>107</v>
      </c>
      <c r="J37" s="58" t="s">
        <v>108</v>
      </c>
      <c r="K37" s="59">
        <v>1</v>
      </c>
      <c r="L37" s="52"/>
      <c r="M37" s="52"/>
      <c r="N37" s="53"/>
    </row>
    <row r="38" spans="2:18" ht="32.25" thickBot="1" x14ac:dyDescent="0.25">
      <c r="B38" s="64" t="s">
        <v>109</v>
      </c>
      <c r="C38" s="65"/>
      <c r="D38" s="56">
        <v>2</v>
      </c>
      <c r="E38" s="66">
        <v>1</v>
      </c>
      <c r="F38" s="41"/>
      <c r="G38" s="41"/>
      <c r="I38" s="63" t="s">
        <v>110</v>
      </c>
      <c r="J38" s="58" t="s">
        <v>111</v>
      </c>
      <c r="K38" s="59">
        <v>1</v>
      </c>
      <c r="L38" s="52"/>
      <c r="M38" s="52"/>
      <c r="N38" s="53"/>
    </row>
    <row r="39" spans="2:18" ht="33" customHeight="1" x14ac:dyDescent="0.2">
      <c r="B39" s="67" t="s">
        <v>112</v>
      </c>
      <c r="C39" s="68"/>
      <c r="D39" s="69">
        <v>3</v>
      </c>
      <c r="E39" s="69">
        <v>5</v>
      </c>
      <c r="F39" s="41"/>
      <c r="G39" s="41"/>
      <c r="H39" s="36"/>
      <c r="I39" s="63" t="s">
        <v>113</v>
      </c>
      <c r="J39" s="58" t="s">
        <v>114</v>
      </c>
      <c r="K39" s="59"/>
      <c r="L39" s="52"/>
      <c r="M39" s="52"/>
      <c r="N39" s="53"/>
    </row>
    <row r="40" spans="2:18" ht="33" customHeight="1" x14ac:dyDescent="0.2">
      <c r="B40" s="54" t="s">
        <v>115</v>
      </c>
      <c r="C40" s="55"/>
      <c r="D40" s="56">
        <v>1</v>
      </c>
      <c r="E40" s="56">
        <v>2</v>
      </c>
      <c r="F40" s="41"/>
      <c r="G40" s="70"/>
      <c r="H40" s="36"/>
      <c r="I40" s="63" t="s">
        <v>116</v>
      </c>
      <c r="J40" s="58" t="s">
        <v>117</v>
      </c>
      <c r="K40" s="59"/>
      <c r="L40" s="52"/>
      <c r="M40" s="52"/>
      <c r="N40" s="53"/>
    </row>
    <row r="41" spans="2:18" ht="33" customHeight="1" x14ac:dyDescent="0.2">
      <c r="B41" s="54" t="s">
        <v>118</v>
      </c>
      <c r="C41" s="55"/>
      <c r="D41" s="56"/>
      <c r="E41" s="71" t="s">
        <v>24</v>
      </c>
      <c r="F41" s="41"/>
      <c r="G41" s="41"/>
      <c r="H41" s="36"/>
      <c r="I41" s="57">
        <v>3</v>
      </c>
      <c r="J41" s="58" t="s">
        <v>119</v>
      </c>
      <c r="K41" s="59">
        <v>2</v>
      </c>
      <c r="L41" s="52"/>
      <c r="M41" s="52"/>
      <c r="N41" s="53"/>
    </row>
    <row r="42" spans="2:18" ht="33.75" thickBot="1" x14ac:dyDescent="0.25">
      <c r="B42" s="72" t="s">
        <v>120</v>
      </c>
      <c r="C42" s="73"/>
      <c r="D42" s="74">
        <v>2</v>
      </c>
      <c r="E42" s="74">
        <v>1</v>
      </c>
      <c r="F42" s="36"/>
      <c r="G42" s="36"/>
      <c r="H42" s="36"/>
      <c r="I42" s="75">
        <v>4</v>
      </c>
      <c r="J42" s="58" t="s">
        <v>121</v>
      </c>
      <c r="K42" s="59"/>
      <c r="L42" s="52"/>
      <c r="M42" s="52"/>
      <c r="N42" s="53"/>
    </row>
    <row r="43" spans="2:18" ht="20.25" x14ac:dyDescent="0.25">
      <c r="B43" s="76" t="s">
        <v>122</v>
      </c>
      <c r="C43" s="77"/>
      <c r="D43" s="56"/>
      <c r="E43" s="78" t="s">
        <v>24</v>
      </c>
      <c r="F43" s="79"/>
      <c r="G43" s="79"/>
      <c r="H43" s="79"/>
      <c r="I43" s="75">
        <v>5</v>
      </c>
      <c r="J43" s="58" t="s">
        <v>123</v>
      </c>
      <c r="K43" s="59">
        <v>2</v>
      </c>
      <c r="L43" s="52"/>
      <c r="M43" s="52"/>
      <c r="N43" s="53"/>
    </row>
    <row r="44" spans="2:18" ht="33.75" thickBot="1" x14ac:dyDescent="0.25">
      <c r="B44" s="72" t="s">
        <v>120</v>
      </c>
      <c r="C44" s="73"/>
      <c r="D44" s="56"/>
      <c r="E44" s="80" t="s">
        <v>24</v>
      </c>
      <c r="F44" s="36"/>
      <c r="G44" s="37"/>
      <c r="H44" s="37"/>
      <c r="I44" s="75">
        <v>6</v>
      </c>
      <c r="J44" s="58" t="s">
        <v>124</v>
      </c>
      <c r="K44" s="59"/>
      <c r="L44" s="52"/>
      <c r="M44" s="52"/>
      <c r="N44" s="53"/>
    </row>
    <row r="45" spans="2:18" ht="33.75" thickBot="1" x14ac:dyDescent="0.25">
      <c r="B45" s="81" t="s">
        <v>125</v>
      </c>
      <c r="C45" s="82"/>
      <c r="D45" s="83"/>
      <c r="E45" s="84" t="s">
        <v>24</v>
      </c>
      <c r="F45" s="36"/>
      <c r="G45" s="37"/>
      <c r="H45" s="37"/>
      <c r="I45" s="75">
        <v>7</v>
      </c>
      <c r="J45" s="58" t="s">
        <v>126</v>
      </c>
      <c r="K45" s="59">
        <v>1</v>
      </c>
      <c r="L45" s="52"/>
      <c r="M45" s="43"/>
      <c r="N45" s="43"/>
      <c r="R45" s="34"/>
    </row>
    <row r="46" spans="2:18" ht="33.75" thickBot="1" x14ac:dyDescent="0.25">
      <c r="B46" s="85" t="s">
        <v>127</v>
      </c>
      <c r="C46" s="86"/>
      <c r="D46" s="87"/>
      <c r="E46" s="88" t="s">
        <v>24</v>
      </c>
      <c r="F46" s="36"/>
      <c r="G46" s="37"/>
      <c r="H46" s="37"/>
      <c r="I46" s="75">
        <v>8</v>
      </c>
      <c r="J46" s="58" t="s">
        <v>128</v>
      </c>
      <c r="K46" s="59">
        <v>2</v>
      </c>
      <c r="L46" s="52"/>
      <c r="M46" s="89"/>
      <c r="N46" s="89"/>
    </row>
    <row r="47" spans="2:18" ht="33.75" thickBot="1" x14ac:dyDescent="0.25">
      <c r="B47" s="90" t="s">
        <v>129</v>
      </c>
      <c r="C47" s="91"/>
      <c r="D47" s="88">
        <v>3</v>
      </c>
      <c r="E47" s="88">
        <v>3</v>
      </c>
      <c r="F47" s="36"/>
      <c r="G47" s="37"/>
      <c r="H47" s="92"/>
      <c r="I47" s="93">
        <v>9</v>
      </c>
      <c r="J47" s="94" t="s">
        <v>130</v>
      </c>
      <c r="K47" s="95">
        <v>2</v>
      </c>
      <c r="L47" s="52"/>
    </row>
    <row r="48" spans="2:18" ht="17.25" thickBot="1" x14ac:dyDescent="0.25">
      <c r="B48" s="96" t="s">
        <v>131</v>
      </c>
      <c r="C48" s="97"/>
      <c r="D48" s="56">
        <v>1</v>
      </c>
      <c r="E48" s="88" t="s">
        <v>24</v>
      </c>
      <c r="J48" s="99" t="s">
        <v>44</v>
      </c>
      <c r="K48" s="100">
        <v>12</v>
      </c>
    </row>
    <row r="49" spans="2:14" ht="17.25" thickBot="1" x14ac:dyDescent="0.25">
      <c r="B49" s="101"/>
      <c r="C49" s="102" t="s">
        <v>44</v>
      </c>
      <c r="D49" s="103">
        <v>12</v>
      </c>
      <c r="E49" s="103">
        <v>17</v>
      </c>
      <c r="I49" s="104"/>
    </row>
    <row r="50" spans="2:14" ht="15.75" x14ac:dyDescent="0.2">
      <c r="I50" s="104"/>
    </row>
    <row r="51" spans="2:14" ht="37.5" x14ac:dyDescent="0.3">
      <c r="B51" s="125" t="s">
        <v>132</v>
      </c>
      <c r="C51" s="126"/>
      <c r="D51" s="105" t="s">
        <v>133</v>
      </c>
      <c r="E51" s="105" t="s">
        <v>134</v>
      </c>
      <c r="F51" s="104"/>
      <c r="G51" s="104"/>
      <c r="H51" s="104"/>
      <c r="J51" s="127" t="s">
        <v>135</v>
      </c>
      <c r="K51" s="105" t="s">
        <v>136</v>
      </c>
      <c r="L51" s="105" t="s">
        <v>137</v>
      </c>
    </row>
    <row r="52" spans="2:14" ht="18.75" x14ac:dyDescent="0.2">
      <c r="B52" s="125"/>
      <c r="C52" s="126"/>
      <c r="D52" s="106">
        <f>I29+I26+I15+I12+I20</f>
        <v>248.39999999999998</v>
      </c>
      <c r="E52" s="106">
        <v>2335</v>
      </c>
      <c r="G52" s="107"/>
      <c r="H52" s="107"/>
      <c r="J52" s="128"/>
      <c r="K52" s="108">
        <f>H29+H26+H20+H15+H12</f>
        <v>0.41666666666666669</v>
      </c>
      <c r="L52" s="108">
        <v>0.50277777777777777</v>
      </c>
    </row>
    <row r="53" spans="2:14" ht="30" x14ac:dyDescent="0.25">
      <c r="B53" s="109" t="s">
        <v>138</v>
      </c>
      <c r="C53" s="110"/>
      <c r="D53" s="89"/>
      <c r="E53" s="89"/>
      <c r="G53" s="107"/>
      <c r="H53" s="107"/>
    </row>
    <row r="54" spans="2:14" ht="15.75" x14ac:dyDescent="0.25">
      <c r="B54" s="111" t="s">
        <v>139</v>
      </c>
      <c r="C54" s="112"/>
      <c r="F54" s="113"/>
      <c r="G54" s="114"/>
      <c r="H54" s="114"/>
    </row>
    <row r="59" spans="2:14" x14ac:dyDescent="0.2">
      <c r="H59" s="1"/>
    </row>
    <row r="60" spans="2:14" ht="16.5" x14ac:dyDescent="0.2">
      <c r="H60" s="1"/>
      <c r="I60" s="1"/>
      <c r="M60" s="52"/>
      <c r="N60" s="53"/>
    </row>
  </sheetData>
  <mergeCells count="36">
    <mergeCell ref="B51:C52"/>
    <mergeCell ref="J51:J52"/>
    <mergeCell ref="A16:N16"/>
    <mergeCell ref="A20:G20"/>
    <mergeCell ref="J20:N20"/>
    <mergeCell ref="A21:N21"/>
    <mergeCell ref="A26:G26"/>
    <mergeCell ref="J26:N26"/>
    <mergeCell ref="A27:N27"/>
    <mergeCell ref="A29:G29"/>
    <mergeCell ref="J29:N29"/>
    <mergeCell ref="B33:C33"/>
    <mergeCell ref="I33:K33"/>
    <mergeCell ref="A15:G15"/>
    <mergeCell ref="J15:N15"/>
    <mergeCell ref="H5:H6"/>
    <mergeCell ref="I5:I6"/>
    <mergeCell ref="J5:J6"/>
    <mergeCell ref="K5:K6"/>
    <mergeCell ref="L5:L6"/>
    <mergeCell ref="M5:M6"/>
    <mergeCell ref="N5:N6"/>
    <mergeCell ref="A8:N8"/>
    <mergeCell ref="A12:G12"/>
    <mergeCell ref="J12:N12"/>
    <mergeCell ref="A13:N13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2018-10-17T11:44:41Z</dcterms:modified>
</cp:coreProperties>
</file>