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1" i="1" l="1"/>
  <c r="K41" i="1"/>
  <c r="D38" i="1"/>
  <c r="I19" i="1" l="1"/>
  <c r="H19" i="1"/>
  <c r="I13" i="1"/>
  <c r="H13" i="1"/>
  <c r="I10" i="1"/>
  <c r="H10" i="1"/>
</calcChain>
</file>

<file path=xl/sharedStrings.xml><?xml version="1.0" encoding="utf-8"?>
<sst xmlns="http://schemas.openxmlformats.org/spreadsheetml/2006/main" count="146" uniqueCount="104">
  <si>
    <t>Ведомость состояния электрооборудования АО "Юграэнерго"</t>
  </si>
  <si>
    <t>за период с 00:00 01.02.18 до 24:00 28.02.18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</si>
  <si>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</si>
  <si>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</si>
  <si>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</si>
  <si>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</si>
  <si>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</si>
  <si>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</si>
  <si>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</si>
  <si>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</si>
  <si>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</si>
  <si>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</si>
  <si>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Прична технологического отказа</t>
  </si>
  <si>
    <t>Ограничения потребителей, чел.</t>
  </si>
  <si>
    <t>t, ˚C</t>
  </si>
  <si>
    <t>Откл.</t>
  </si>
  <si>
    <t>Вкл.</t>
  </si>
  <si>
    <t>Октябрьский район</t>
  </si>
  <si>
    <t>АО "Юграэнерго"</t>
  </si>
  <si>
    <t>Октябрьский р-н п.     Б.Атлым</t>
  </si>
  <si>
    <t>АДГА (360)</t>
  </si>
  <si>
    <t>САЗ 
низкое напряжение СГ</t>
  </si>
  <si>
    <t>26.02.2018 01:40</t>
  </si>
  <si>
    <t>26.02.2018 01:41</t>
  </si>
  <si>
    <t>Замерзание ПУ.</t>
  </si>
  <si>
    <t>Код 7 -Воздействие природных явлений</t>
  </si>
  <si>
    <t>ИТОГО:</t>
  </si>
  <si>
    <t>Кондинский район</t>
  </si>
  <si>
    <t>Кондинский р-н п.Шугур</t>
  </si>
  <si>
    <t>3 ДГА (320)</t>
  </si>
  <si>
    <t>САЗ 
"7590 EIC"</t>
  </si>
  <si>
    <t>06.02.2018 23:15</t>
  </si>
  <si>
    <t>06.02.2018 23:25</t>
  </si>
  <si>
    <t>Выполнен осмотр и протяжка вторичных цепей. Неисправностей не обнаружено.</t>
  </si>
  <si>
    <t>Код 8 - Прочее</t>
  </si>
  <si>
    <t>Березовский район</t>
  </si>
  <si>
    <t>Березовский р-н п.Саранпауль</t>
  </si>
  <si>
    <t>1 ДГА (1000)</t>
  </si>
  <si>
    <t>САЗ 
"261-неисправность заземления"</t>
  </si>
  <si>
    <t>13.02.2018 05:50</t>
  </si>
  <si>
    <t>13.02.2018 06:18</t>
  </si>
  <si>
    <t>Причина неустановлена.</t>
  </si>
  <si>
    <t>Код 4 -Ложное срабатывание системы аварийной защиты</t>
  </si>
  <si>
    <t>Березовский р-н с.Няксимволь</t>
  </si>
  <si>
    <t>1 ДГА (320)</t>
  </si>
  <si>
    <t>САЗ 
№7570-"неисправность связи"</t>
  </si>
  <si>
    <t>15.02.2018 21:20</t>
  </si>
  <si>
    <t>15.02.2018 21:23</t>
  </si>
  <si>
    <t>Технологический отказ 1ДГА, 3ДГА останов по перегрузу. При осмотре неисправностей не обнаружено.</t>
  </si>
  <si>
    <t>2 ДГА (320)</t>
  </si>
  <si>
    <t>23.02.2018 04:30</t>
  </si>
  <si>
    <t>23.02.2018 04:32</t>
  </si>
  <si>
    <t>Выход из строя реле упраления ДВС.</t>
  </si>
  <si>
    <t>Березовский р-н п.Сосьва</t>
  </si>
  <si>
    <t>1 ДГА (823)</t>
  </si>
  <si>
    <t>САЗ №215 "Низкий уровень ОЖ"</t>
  </si>
  <si>
    <t>23.02.2018 18:30</t>
  </si>
  <si>
    <t>23.02.2018 18:33</t>
  </si>
  <si>
    <t>Неисправность датчика уровня ОЖ ДВС.</t>
  </si>
  <si>
    <t>Код 2.1. - Заводской дефект</t>
  </si>
  <si>
    <t>Оборудование</t>
  </si>
  <si>
    <t>Количество
февраль 2018</t>
  </si>
  <si>
    <t>Количество
февраль 2017</t>
  </si>
  <si>
    <t>ПРИЧИНЫ ТЕХНОЛОГИЧЕСКИХ НАРУШЕНИЙ ЗА ФЕВРАЛЬ 2018 ГОДА</t>
  </si>
  <si>
    <t>Отказ генераторных установок -</t>
  </si>
  <si>
    <t>код</t>
  </si>
  <si>
    <t>По видам нарушений:</t>
  </si>
  <si>
    <t>Количество</t>
  </si>
  <si>
    <t xml:space="preserve">неиспарвности ДВС - </t>
  </si>
  <si>
    <t xml:space="preserve">Ошибочные действия оперативного персонала </t>
  </si>
  <si>
    <t xml:space="preserve">неисправности СГ - </t>
  </si>
  <si>
    <t>-</t>
  </si>
  <si>
    <t>Дефект ремонта (монтажа):</t>
  </si>
  <si>
    <t>неисправности в системе автоматики -</t>
  </si>
  <si>
    <t>2.1.</t>
  </si>
  <si>
    <t>Дефект изготовления (заводской дефект)</t>
  </si>
  <si>
    <t>перегруз (превышение мощности) -</t>
  </si>
  <si>
    <t>2.2.</t>
  </si>
  <si>
    <t>Дефекты монтажно-наладочных работ</t>
  </si>
  <si>
    <t>Отключение ВЛ  -</t>
  </si>
  <si>
    <t>2.3.</t>
  </si>
  <si>
    <t>Дефекты ремонтных работ</t>
  </si>
  <si>
    <t>атмосферные воздействия -</t>
  </si>
  <si>
    <t>2.4.</t>
  </si>
  <si>
    <t xml:space="preserve">Дефекты строительных работ </t>
  </si>
  <si>
    <t xml:space="preserve">падение деревьев  - </t>
  </si>
  <si>
    <t>Воздействие посторонних лиц</t>
  </si>
  <si>
    <t>по вине сторонних лиц  -</t>
  </si>
  <si>
    <t>Ложное срабатывание системы аварийной защиты</t>
  </si>
  <si>
    <t xml:space="preserve">Отключение КЛ  - </t>
  </si>
  <si>
    <t>Погодные условия</t>
  </si>
  <si>
    <t>Некачесвенное выполнения технического обслуживания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</si>
  <si>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</si>
  <si>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Воздействие природных явлений</t>
  </si>
  <si>
    <t>Пожар (возгорание, задымление)   -</t>
  </si>
  <si>
    <t>Прочее</t>
  </si>
  <si>
    <t>Причина не установлена   -</t>
  </si>
  <si>
    <t>Ошибка персонала   -</t>
  </si>
  <si>
    <t>Суммарный недоотпуск составил -</t>
  </si>
  <si>
    <t>февраль 2018
кВт*ч</t>
  </si>
  <si>
    <t>февраль 2017
кВт*ч</t>
  </si>
  <si>
    <t>Суммарное время ограничения -</t>
  </si>
  <si>
    <t>Контактный тел.: 8(3467) 379303 доб.132</t>
  </si>
  <si>
    <t>Исполнитель : Ефремов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</si>
</sst>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49" fontId="11" fillId="0" borderId="6" xfId="2" applyNumberFormat="1" applyFont="1" applyFill="1" applyBorder="1" applyAlignment="1">
      <alignment horizontal="center" vertical="center" wrapText="1"/>
    </xf>
    <xf numFmtId="20" fontId="10" fillId="0" borderId="6" xfId="1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4" fillId="0" borderId="23" xfId="1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20" fontId="6" fillId="0" borderId="0" xfId="0" applyNumberFormat="1" applyFont="1" applyFill="1" applyBorder="1" applyAlignment="1">
      <alignment horizontal="left" vertical="center" wrapText="1"/>
    </xf>
    <xf numFmtId="2" fontId="4" fillId="0" borderId="23" xfId="1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20" fontId="10" fillId="2" borderId="0" xfId="3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0" borderId="29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vertical="center" wrapText="1"/>
    </xf>
    <xf numFmtId="0" fontId="15" fillId="8" borderId="11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left" vertical="center" wrapText="1"/>
    </xf>
    <xf numFmtId="0" fontId="15" fillId="9" borderId="11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23" fillId="0" borderId="0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14" fontId="23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1" xfId="1"/>
    <cellStyle name="Обычный 3" xfId="3"/>
    <cellStyle name="Обычный_Отклонения от норм сх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70" zoomScaleNormal="70" workbookViewId="0">
      <selection activeCell="D42" sqref="D42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31" customWidth="1"/>
    <col min="9" max="9" width="14" style="91" customWidth="1"/>
    <col min="10" max="11" width="56.85546875" style="1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4" ht="15.75" x14ac:dyDescent="0.25">
      <c r="B1" s="2"/>
      <c r="C1" s="2"/>
      <c r="D1" s="2"/>
      <c r="E1" s="2"/>
      <c r="F1" s="2"/>
      <c r="G1" s="2"/>
      <c r="H1" s="3"/>
      <c r="I1" s="4"/>
      <c r="J1" s="130"/>
      <c r="K1" s="130"/>
      <c r="L1" s="130"/>
      <c r="M1" s="130"/>
    </row>
    <row r="2" spans="1:14" ht="20.25" x14ac:dyDescent="0.3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4" ht="20.25" x14ac:dyDescent="0.2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4" ht="20.25" x14ac:dyDescent="0.2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4" x14ac:dyDescent="0.2">
      <c r="A5" s="128" t="s">
        <v>3</v>
      </c>
      <c r="B5" s="128" t="s">
        <v>4</v>
      </c>
      <c r="C5" s="128" t="s">
        <v>5</v>
      </c>
      <c r="D5" s="128" t="s">
        <v>6</v>
      </c>
      <c r="E5" s="128" t="s">
        <v>7</v>
      </c>
      <c r="F5" s="134" t="s">
        <v>8</v>
      </c>
      <c r="G5" s="135"/>
      <c r="H5" s="124" t="s">
        <v>9</v>
      </c>
      <c r="I5" s="126" t="s">
        <v>10</v>
      </c>
      <c r="J5" s="128" t="s">
        <v>11</v>
      </c>
      <c r="K5" s="128" t="s">
        <v>12</v>
      </c>
      <c r="L5" s="128" t="s">
        <v>13</v>
      </c>
      <c r="M5" s="128" t="s">
        <v>14</v>
      </c>
    </row>
    <row r="6" spans="1:14" x14ac:dyDescent="0.2">
      <c r="A6" s="129"/>
      <c r="B6" s="129"/>
      <c r="C6" s="129"/>
      <c r="D6" s="129"/>
      <c r="E6" s="129"/>
      <c r="F6" s="5" t="s">
        <v>15</v>
      </c>
      <c r="G6" s="5" t="s">
        <v>16</v>
      </c>
      <c r="H6" s="125"/>
      <c r="I6" s="127"/>
      <c r="J6" s="129"/>
      <c r="K6" s="129"/>
      <c r="L6" s="129"/>
      <c r="M6" s="129"/>
    </row>
    <row r="7" spans="1:14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4" ht="23.25" x14ac:dyDescent="0.2">
      <c r="A8" s="115" t="s">
        <v>17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4" ht="56.25" x14ac:dyDescent="0.2">
      <c r="A9" s="6">
        <v>1</v>
      </c>
      <c r="B9" s="7" t="s">
        <v>18</v>
      </c>
      <c r="C9" s="8" t="s">
        <v>19</v>
      </c>
      <c r="D9" s="9" t="s">
        <v>20</v>
      </c>
      <c r="E9" s="9" t="s">
        <v>21</v>
      </c>
      <c r="F9" s="10" t="s">
        <v>22</v>
      </c>
      <c r="G9" s="10" t="s">
        <v>23</v>
      </c>
      <c r="H9" s="11">
        <v>6.9444444444444447E-4</v>
      </c>
      <c r="I9" s="12">
        <v>3</v>
      </c>
      <c r="J9" s="13" t="s">
        <v>24</v>
      </c>
      <c r="K9" s="14" t="s">
        <v>25</v>
      </c>
      <c r="L9" s="15">
        <v>304</v>
      </c>
      <c r="M9" s="9">
        <v>-32</v>
      </c>
    </row>
    <row r="10" spans="1:14" ht="18.75" x14ac:dyDescent="0.2">
      <c r="A10" s="118" t="s">
        <v>26</v>
      </c>
      <c r="B10" s="119"/>
      <c r="C10" s="119"/>
      <c r="D10" s="119"/>
      <c r="E10" s="119"/>
      <c r="F10" s="119"/>
      <c r="G10" s="120"/>
      <c r="H10" s="16">
        <f>SUM(H9:H9)</f>
        <v>6.9444444444444447E-4</v>
      </c>
      <c r="I10" s="17">
        <f>SUM(I9:I9)</f>
        <v>3</v>
      </c>
      <c r="J10" s="121"/>
      <c r="K10" s="122"/>
      <c r="L10" s="122"/>
      <c r="M10" s="123"/>
    </row>
    <row r="11" spans="1:14" ht="23.25" x14ac:dyDescent="0.2">
      <c r="A11" s="115" t="s">
        <v>27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8"/>
    </row>
    <row r="12" spans="1:14" ht="37.5" x14ac:dyDescent="0.2">
      <c r="A12" s="6">
        <v>1</v>
      </c>
      <c r="B12" s="7" t="s">
        <v>18</v>
      </c>
      <c r="C12" s="8" t="s">
        <v>28</v>
      </c>
      <c r="D12" s="9" t="s">
        <v>29</v>
      </c>
      <c r="E12" s="19" t="s">
        <v>30</v>
      </c>
      <c r="F12" s="10" t="s">
        <v>31</v>
      </c>
      <c r="G12" s="10" t="s">
        <v>32</v>
      </c>
      <c r="H12" s="11">
        <v>6.9444444444444441E-3</v>
      </c>
      <c r="I12" s="12">
        <v>48</v>
      </c>
      <c r="J12" s="13" t="s">
        <v>33</v>
      </c>
      <c r="K12" s="14" t="s">
        <v>34</v>
      </c>
      <c r="L12" s="15">
        <v>693</v>
      </c>
      <c r="M12" s="9">
        <v>-9</v>
      </c>
    </row>
    <row r="13" spans="1:14" ht="18.75" x14ac:dyDescent="0.2">
      <c r="A13" s="118" t="s">
        <v>26</v>
      </c>
      <c r="B13" s="119"/>
      <c r="C13" s="119"/>
      <c r="D13" s="119"/>
      <c r="E13" s="119"/>
      <c r="F13" s="119"/>
      <c r="G13" s="120"/>
      <c r="H13" s="16">
        <f>SUM(H12:H12)</f>
        <v>6.9444444444444441E-3</v>
      </c>
      <c r="I13" s="17">
        <f>SUM(I12:I12)</f>
        <v>48</v>
      </c>
      <c r="J13" s="121"/>
      <c r="K13" s="122"/>
      <c r="L13" s="122"/>
      <c r="M13" s="123"/>
    </row>
    <row r="14" spans="1:14" ht="23.25" x14ac:dyDescent="0.2">
      <c r="A14" s="115" t="s">
        <v>35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18"/>
    </row>
    <row r="15" spans="1:14" ht="75" x14ac:dyDescent="0.2">
      <c r="A15" s="6">
        <v>1</v>
      </c>
      <c r="B15" s="7" t="s">
        <v>18</v>
      </c>
      <c r="C15" s="8" t="s">
        <v>36</v>
      </c>
      <c r="D15" s="9" t="s">
        <v>37</v>
      </c>
      <c r="E15" s="19" t="s">
        <v>38</v>
      </c>
      <c r="F15" s="10" t="s">
        <v>39</v>
      </c>
      <c r="G15" s="10" t="s">
        <v>40</v>
      </c>
      <c r="H15" s="11">
        <v>1.9444444444444445E-2</v>
      </c>
      <c r="I15" s="12">
        <v>856</v>
      </c>
      <c r="J15" s="20" t="s">
        <v>41</v>
      </c>
      <c r="K15" s="5" t="s">
        <v>42</v>
      </c>
      <c r="L15" s="15">
        <v>3009</v>
      </c>
      <c r="M15" s="9">
        <v>-25</v>
      </c>
    </row>
    <row r="16" spans="1:14" ht="75" x14ac:dyDescent="0.2">
      <c r="A16" s="6">
        <v>2</v>
      </c>
      <c r="B16" s="7" t="s">
        <v>18</v>
      </c>
      <c r="C16" s="8" t="s">
        <v>43</v>
      </c>
      <c r="D16" s="9" t="s">
        <v>44</v>
      </c>
      <c r="E16" s="19" t="s">
        <v>45</v>
      </c>
      <c r="F16" s="10" t="s">
        <v>46</v>
      </c>
      <c r="G16" s="10" t="s">
        <v>47</v>
      </c>
      <c r="H16" s="11">
        <v>2.0833333333333333E-3</v>
      </c>
      <c r="I16" s="12">
        <v>15.75</v>
      </c>
      <c r="J16" s="13" t="s">
        <v>48</v>
      </c>
      <c r="K16" s="5" t="s">
        <v>34</v>
      </c>
      <c r="L16" s="15">
        <v>551</v>
      </c>
      <c r="M16" s="9">
        <v>-20</v>
      </c>
    </row>
    <row r="17" spans="1:13" ht="75" x14ac:dyDescent="0.2">
      <c r="A17" s="6">
        <v>3</v>
      </c>
      <c r="B17" s="7" t="s">
        <v>18</v>
      </c>
      <c r="C17" s="8" t="s">
        <v>43</v>
      </c>
      <c r="D17" s="9" t="s">
        <v>49</v>
      </c>
      <c r="E17" s="19" t="s">
        <v>45</v>
      </c>
      <c r="F17" s="10" t="s">
        <v>50</v>
      </c>
      <c r="G17" s="10" t="s">
        <v>51</v>
      </c>
      <c r="H17" s="11">
        <v>1.3888888888888889E-3</v>
      </c>
      <c r="I17" s="12">
        <v>14</v>
      </c>
      <c r="J17" s="13" t="s">
        <v>52</v>
      </c>
      <c r="K17" s="5" t="s">
        <v>34</v>
      </c>
      <c r="L17" s="15">
        <v>551</v>
      </c>
      <c r="M17" s="9">
        <v>-20</v>
      </c>
    </row>
    <row r="18" spans="1:13" ht="56.25" x14ac:dyDescent="0.2">
      <c r="A18" s="6">
        <v>4</v>
      </c>
      <c r="B18" s="7" t="s">
        <v>18</v>
      </c>
      <c r="C18" s="21" t="s">
        <v>53</v>
      </c>
      <c r="D18" s="9" t="s">
        <v>54</v>
      </c>
      <c r="E18" s="9" t="s">
        <v>55</v>
      </c>
      <c r="F18" s="21" t="s">
        <v>56</v>
      </c>
      <c r="G18" s="21" t="s">
        <v>57</v>
      </c>
      <c r="H18" s="11">
        <v>2.0833333333333333E-3</v>
      </c>
      <c r="I18" s="12">
        <v>33</v>
      </c>
      <c r="J18" s="13" t="s">
        <v>58</v>
      </c>
      <c r="K18" s="5" t="s">
        <v>59</v>
      </c>
      <c r="L18" s="9">
        <v>929</v>
      </c>
      <c r="M18" s="9">
        <v>-20</v>
      </c>
    </row>
    <row r="19" spans="1:13" ht="18.75" x14ac:dyDescent="0.2">
      <c r="A19" s="118" t="s">
        <v>26</v>
      </c>
      <c r="B19" s="119"/>
      <c r="C19" s="119"/>
      <c r="D19" s="119"/>
      <c r="E19" s="119"/>
      <c r="F19" s="119"/>
      <c r="G19" s="120"/>
      <c r="H19" s="16">
        <f>SUM(H15:H18)</f>
        <v>2.4999999999999998E-2</v>
      </c>
      <c r="I19" s="17">
        <f>SUM(I15:I18)</f>
        <v>918.75</v>
      </c>
      <c r="J19" s="121"/>
      <c r="K19" s="122"/>
      <c r="L19" s="122"/>
      <c r="M19" s="123"/>
    </row>
    <row r="20" spans="1:13" ht="18.75" x14ac:dyDescent="0.2">
      <c r="A20" s="22"/>
      <c r="B20" s="22"/>
      <c r="C20" s="22"/>
      <c r="D20" s="22"/>
      <c r="E20" s="22"/>
      <c r="F20" s="22"/>
      <c r="G20" s="22"/>
      <c r="H20" s="23"/>
      <c r="I20" s="24"/>
      <c r="J20" s="18"/>
      <c r="K20" s="18"/>
      <c r="L20" s="18"/>
      <c r="M20" s="18"/>
    </row>
    <row r="21" spans="1:13" ht="17.25" thickBot="1" x14ac:dyDescent="0.25">
      <c r="F21" s="25"/>
      <c r="G21" s="26"/>
      <c r="H21" s="26"/>
      <c r="I21" s="1"/>
      <c r="L21" s="27"/>
      <c r="M21" s="28"/>
    </row>
    <row r="22" spans="1:13" ht="33.75" thickBot="1" x14ac:dyDescent="0.25">
      <c r="B22" s="106" t="s">
        <v>60</v>
      </c>
      <c r="C22" s="107"/>
      <c r="D22" s="29" t="s">
        <v>61</v>
      </c>
      <c r="E22" s="29" t="s">
        <v>62</v>
      </c>
      <c r="F22" s="30"/>
      <c r="G22" s="30"/>
      <c r="I22" s="108" t="s">
        <v>63</v>
      </c>
      <c r="J22" s="109"/>
      <c r="K22" s="110"/>
      <c r="L22" s="32"/>
      <c r="M22" s="33"/>
    </row>
    <row r="23" spans="1:13" ht="33.75" thickBot="1" x14ac:dyDescent="0.25">
      <c r="B23" s="34" t="s">
        <v>64</v>
      </c>
      <c r="C23" s="35"/>
      <c r="D23" s="36">
        <v>5</v>
      </c>
      <c r="E23" s="37">
        <v>20</v>
      </c>
      <c r="F23" s="30"/>
      <c r="G23" s="30"/>
      <c r="H23" s="25"/>
      <c r="I23" s="38" t="s">
        <v>65</v>
      </c>
      <c r="J23" s="39" t="s">
        <v>66</v>
      </c>
      <c r="K23" s="40" t="s">
        <v>67</v>
      </c>
      <c r="L23" s="41"/>
      <c r="M23" s="42"/>
    </row>
    <row r="24" spans="1:13" ht="20.25" x14ac:dyDescent="0.2">
      <c r="B24" s="43" t="s">
        <v>68</v>
      </c>
      <c r="C24" s="44"/>
      <c r="D24" s="45">
        <v>1</v>
      </c>
      <c r="E24" s="46">
        <v>4</v>
      </c>
      <c r="F24" s="30"/>
      <c r="G24" s="30"/>
      <c r="H24" s="25"/>
      <c r="I24" s="47">
        <v>1</v>
      </c>
      <c r="J24" s="48" t="s">
        <v>69</v>
      </c>
      <c r="K24" s="49" t="s">
        <v>71</v>
      </c>
      <c r="L24" s="41"/>
      <c r="M24" s="42"/>
    </row>
    <row r="25" spans="1:13" ht="20.25" x14ac:dyDescent="0.2">
      <c r="B25" s="43" t="s">
        <v>70</v>
      </c>
      <c r="C25" s="44"/>
      <c r="D25" s="46" t="s">
        <v>71</v>
      </c>
      <c r="E25" s="46">
        <v>1</v>
      </c>
      <c r="F25" s="30"/>
      <c r="G25" s="30"/>
      <c r="H25" s="25"/>
      <c r="I25" s="50">
        <v>2</v>
      </c>
      <c r="J25" s="51" t="s">
        <v>72</v>
      </c>
      <c r="K25" s="137" t="s">
        <v>71</v>
      </c>
      <c r="L25" s="41"/>
      <c r="M25" s="42"/>
    </row>
    <row r="26" spans="1:13" ht="31.5" x14ac:dyDescent="0.2">
      <c r="B26" s="52" t="s">
        <v>73</v>
      </c>
      <c r="C26" s="53"/>
      <c r="D26" s="45">
        <v>3</v>
      </c>
      <c r="E26" s="46">
        <v>5</v>
      </c>
      <c r="F26" s="30"/>
      <c r="G26" s="30"/>
      <c r="H26" s="54"/>
      <c r="I26" s="55" t="s">
        <v>74</v>
      </c>
      <c r="J26" s="51" t="s">
        <v>75</v>
      </c>
      <c r="K26" s="137">
        <v>1</v>
      </c>
      <c r="L26" s="41"/>
      <c r="M26" s="42"/>
    </row>
    <row r="27" spans="1:13" ht="32.25" thickBot="1" x14ac:dyDescent="0.25">
      <c r="B27" s="56" t="s">
        <v>76</v>
      </c>
      <c r="C27" s="57"/>
      <c r="D27" s="45">
        <v>1</v>
      </c>
      <c r="E27" s="58">
        <v>10</v>
      </c>
      <c r="F27" s="30"/>
      <c r="G27" s="30"/>
      <c r="I27" s="55" t="s">
        <v>77</v>
      </c>
      <c r="J27" s="51" t="s">
        <v>78</v>
      </c>
      <c r="K27" s="137" t="s">
        <v>71</v>
      </c>
      <c r="L27" s="41"/>
      <c r="M27" s="42"/>
    </row>
    <row r="28" spans="1:13" ht="33" customHeight="1" x14ac:dyDescent="0.2">
      <c r="B28" s="59" t="s">
        <v>79</v>
      </c>
      <c r="C28" s="60"/>
      <c r="D28" s="61" t="s">
        <v>71</v>
      </c>
      <c r="E28" s="62" t="s">
        <v>71</v>
      </c>
      <c r="F28" s="30"/>
      <c r="G28" s="30"/>
      <c r="H28" s="25"/>
      <c r="I28" s="55" t="s">
        <v>80</v>
      </c>
      <c r="J28" s="51" t="s">
        <v>81</v>
      </c>
      <c r="K28" s="137" t="s">
        <v>71</v>
      </c>
      <c r="L28" s="41"/>
      <c r="M28" s="42"/>
    </row>
    <row r="29" spans="1:13" ht="33" customHeight="1" x14ac:dyDescent="0.2">
      <c r="B29" s="43" t="s">
        <v>82</v>
      </c>
      <c r="C29" s="44"/>
      <c r="D29" s="45" t="s">
        <v>71</v>
      </c>
      <c r="E29" s="46" t="s">
        <v>71</v>
      </c>
      <c r="F29" s="30"/>
      <c r="G29" s="63"/>
      <c r="H29" s="25"/>
      <c r="I29" s="55" t="s">
        <v>83</v>
      </c>
      <c r="J29" s="51" t="s">
        <v>84</v>
      </c>
      <c r="K29" s="137" t="s">
        <v>71</v>
      </c>
      <c r="L29" s="41"/>
      <c r="M29" s="42"/>
    </row>
    <row r="30" spans="1:13" ht="33" customHeight="1" x14ac:dyDescent="0.2">
      <c r="B30" s="43" t="s">
        <v>85</v>
      </c>
      <c r="C30" s="44"/>
      <c r="D30" s="46" t="s">
        <v>71</v>
      </c>
      <c r="E30" s="46" t="s">
        <v>71</v>
      </c>
      <c r="F30" s="30"/>
      <c r="G30" s="30"/>
      <c r="H30" s="25"/>
      <c r="I30" s="50">
        <v>3</v>
      </c>
      <c r="J30" s="51" t="s">
        <v>86</v>
      </c>
      <c r="K30" s="137"/>
      <c r="L30" s="41"/>
      <c r="M30" s="42"/>
    </row>
    <row r="31" spans="1:13" ht="33" customHeight="1" thickBot="1" x14ac:dyDescent="0.25">
      <c r="B31" s="64" t="s">
        <v>87</v>
      </c>
      <c r="C31" s="65"/>
      <c r="D31" s="46" t="s">
        <v>71</v>
      </c>
      <c r="E31" s="66" t="s">
        <v>71</v>
      </c>
      <c r="F31" s="25"/>
      <c r="G31" s="25"/>
      <c r="H31" s="25"/>
      <c r="I31" s="67">
        <v>4</v>
      </c>
      <c r="J31" s="51" t="s">
        <v>88</v>
      </c>
      <c r="K31" s="137">
        <v>1</v>
      </c>
      <c r="L31" s="41"/>
      <c r="M31" s="42"/>
    </row>
    <row r="32" spans="1:13" ht="21" customHeight="1" x14ac:dyDescent="0.25">
      <c r="B32" s="68" t="s">
        <v>89</v>
      </c>
      <c r="C32" s="69"/>
      <c r="D32" s="46" t="s">
        <v>71</v>
      </c>
      <c r="E32" s="70" t="s">
        <v>71</v>
      </c>
      <c r="F32" s="71"/>
      <c r="G32" s="71"/>
      <c r="H32" s="71"/>
      <c r="I32" s="67">
        <v>5</v>
      </c>
      <c r="J32" s="51" t="s">
        <v>90</v>
      </c>
      <c r="K32" s="137" t="s">
        <v>71</v>
      </c>
      <c r="L32" s="41"/>
      <c r="M32" s="42"/>
    </row>
    <row r="33" spans="2:17" ht="36" customHeight="1" thickBot="1" x14ac:dyDescent="0.25">
      <c r="B33" s="64" t="s">
        <v>87</v>
      </c>
      <c r="C33" s="65"/>
      <c r="D33" s="46" t="s">
        <v>71</v>
      </c>
      <c r="E33" s="72" t="s">
        <v>71</v>
      </c>
      <c r="F33" s="25"/>
      <c r="G33" s="26"/>
      <c r="H33" s="26"/>
      <c r="I33" s="67">
        <v>6</v>
      </c>
      <c r="J33" s="51" t="s">
        <v>91</v>
      </c>
      <c r="K33" s="137" t="s">
        <v>71</v>
      </c>
      <c r="L33" s="41"/>
      <c r="M33" s="42"/>
    </row>
    <row r="34" spans="2:17" ht="45.75" customHeight="1" thickBot="1" x14ac:dyDescent="0.25">
      <c r="B34" s="73" t="s">
        <v>92</v>
      </c>
      <c r="C34" s="74"/>
      <c r="D34" s="46" t="s">
        <v>71</v>
      </c>
      <c r="E34" s="75" t="s">
        <v>71</v>
      </c>
      <c r="F34" s="25"/>
      <c r="G34" s="26"/>
      <c r="H34" s="26"/>
      <c r="I34" s="67">
        <v>7</v>
      </c>
      <c r="J34" s="51" t="s">
        <v>93</v>
      </c>
      <c r="K34" s="137">
        <v>1</v>
      </c>
      <c r="L34" s="76"/>
      <c r="M34" s="76"/>
      <c r="Q34" s="23"/>
    </row>
    <row r="35" spans="2:17" ht="54" customHeight="1" thickBot="1" x14ac:dyDescent="0.25">
      <c r="B35" s="77" t="s">
        <v>94</v>
      </c>
      <c r="C35" s="78"/>
      <c r="D35" s="79" t="s">
        <v>71</v>
      </c>
      <c r="E35" s="80" t="s">
        <v>71</v>
      </c>
      <c r="F35" s="25"/>
      <c r="G35" s="26"/>
      <c r="H35" s="26"/>
      <c r="I35" s="81">
        <v>8</v>
      </c>
      <c r="J35" s="82" t="s">
        <v>95</v>
      </c>
      <c r="K35" s="138">
        <v>3</v>
      </c>
      <c r="L35" s="14"/>
      <c r="M35" s="14"/>
    </row>
    <row r="36" spans="2:17" ht="40.5" customHeight="1" thickBot="1" x14ac:dyDescent="0.25">
      <c r="B36" s="83" t="s">
        <v>96</v>
      </c>
      <c r="C36" s="84"/>
      <c r="D36" s="85">
        <v>1</v>
      </c>
      <c r="E36" s="80" t="s">
        <v>71</v>
      </c>
      <c r="F36" s="25"/>
      <c r="G36" s="26"/>
      <c r="H36" s="86"/>
      <c r="I36" s="87"/>
      <c r="J36" s="88" t="s">
        <v>26</v>
      </c>
      <c r="K36" s="136">
        <v>6</v>
      </c>
    </row>
    <row r="37" spans="2:17" ht="45" customHeight="1" thickBot="1" x14ac:dyDescent="0.25">
      <c r="B37" s="89" t="s">
        <v>97</v>
      </c>
      <c r="C37" s="90"/>
      <c r="D37" s="46" t="s">
        <v>71</v>
      </c>
      <c r="E37" s="80" t="s">
        <v>71</v>
      </c>
    </row>
    <row r="38" spans="2:17" ht="17.25" thickBot="1" x14ac:dyDescent="0.25">
      <c r="B38" s="92"/>
      <c r="C38" s="93" t="s">
        <v>26</v>
      </c>
      <c r="D38" s="94">
        <f>D36+D23</f>
        <v>6</v>
      </c>
      <c r="E38" s="80">
        <v>20</v>
      </c>
      <c r="I38" s="95"/>
    </row>
    <row r="39" spans="2:17" ht="18.75" customHeight="1" x14ac:dyDescent="0.2">
      <c r="I39" s="95"/>
    </row>
    <row r="40" spans="2:17" ht="34.5" customHeight="1" x14ac:dyDescent="0.3">
      <c r="B40" s="111" t="s">
        <v>98</v>
      </c>
      <c r="C40" s="112"/>
      <c r="D40" s="96" t="s">
        <v>99</v>
      </c>
      <c r="E40" s="96" t="s">
        <v>100</v>
      </c>
      <c r="F40" s="95"/>
      <c r="G40" s="95"/>
      <c r="H40" s="95"/>
      <c r="J40" s="113" t="s">
        <v>101</v>
      </c>
      <c r="K40" s="96" t="s">
        <v>99</v>
      </c>
      <c r="L40" s="96" t="s">
        <v>100</v>
      </c>
    </row>
    <row r="41" spans="2:17" ht="18.75" customHeight="1" x14ac:dyDescent="0.2">
      <c r="B41" s="111"/>
      <c r="C41" s="112"/>
      <c r="D41" s="97">
        <f>I19+I13+I10</f>
        <v>969.75</v>
      </c>
      <c r="E41" s="97">
        <v>738</v>
      </c>
      <c r="G41" s="98"/>
      <c r="H41" s="98"/>
      <c r="J41" s="114"/>
      <c r="K41" s="99">
        <f>H19+H13+H10</f>
        <v>3.2638888888888884E-2</v>
      </c>
      <c r="L41" s="99">
        <v>0.31875000000000003</v>
      </c>
    </row>
    <row r="42" spans="2:17" ht="27" customHeight="1" x14ac:dyDescent="0.25">
      <c r="B42" s="100" t="s">
        <v>102</v>
      </c>
      <c r="C42" s="101"/>
      <c r="D42" s="14"/>
      <c r="E42" s="14"/>
      <c r="G42" s="98"/>
      <c r="H42" s="98"/>
    </row>
    <row r="43" spans="2:17" ht="27.75" customHeight="1" x14ac:dyDescent="0.25">
      <c r="B43" s="102" t="s">
        <v>103</v>
      </c>
      <c r="C43" s="103"/>
      <c r="F43" s="104"/>
      <c r="G43" s="105"/>
      <c r="H43" s="105"/>
    </row>
    <row r="48" spans="2:17" x14ac:dyDescent="0.2">
      <c r="H48" s="1"/>
    </row>
    <row r="49" spans="8:13" ht="16.5" x14ac:dyDescent="0.2">
      <c r="H49" s="1"/>
      <c r="I49" s="1"/>
      <c r="L49" s="41"/>
      <c r="M49" s="42"/>
    </row>
  </sheetData>
  <mergeCells count="29">
    <mergeCell ref="M5:M6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A8:M8"/>
    <mergeCell ref="A10:G10"/>
    <mergeCell ref="J10:M10"/>
    <mergeCell ref="A11:M11"/>
    <mergeCell ref="A13:G13"/>
    <mergeCell ref="J13:M13"/>
    <mergeCell ref="B22:C22"/>
    <mergeCell ref="I22:K22"/>
    <mergeCell ref="B40:C41"/>
    <mergeCell ref="J40:J41"/>
    <mergeCell ref="A14:M14"/>
    <mergeCell ref="A19:G19"/>
    <mergeCell ref="J19:M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2018-10-03T14:48:52Z</dcterms:modified>
</cp:coreProperties>
</file>