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95" yWindow="-15" windowWidth="14355" windowHeight="12225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(действ.)'!$A$1:$CF$153</definedName>
    <definedName name="Z_74BCC2D7_A706_41F0_A247_1C77540CBEC2_.wvu.FilterData" localSheetId="0" hidden="1">'Реестр ТП (действ.)'!$A$1:$CF$117</definedName>
    <definedName name="Z_C7B5DCFB_CE08_46EC_8DE5_C658E0A20F90_.wvu.FilterData" localSheetId="0" hidden="1">'Реестр ТП (действ.)'!$A$1:$CF$108</definedName>
  </definedNames>
  <calcPr calcId="145621" refMode="R1C1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AT153" i="1" l="1"/>
  <c r="AU153" i="1" s="1"/>
  <c r="AS153" i="1"/>
  <c r="AT152" i="1" l="1"/>
  <c r="AT117" i="1"/>
  <c r="X153" i="1" l="1"/>
  <c r="W153" i="1"/>
  <c r="AS117" i="1" l="1"/>
  <c r="AT102" i="1" l="1"/>
  <c r="AU102" i="1" s="1"/>
  <c r="AT97" i="1"/>
  <c r="AS97" i="1"/>
  <c r="AT91" i="1" l="1"/>
  <c r="AS91" i="1"/>
  <c r="AS89" i="1"/>
  <c r="AT87" i="1"/>
  <c r="AS87" i="1"/>
  <c r="AT84" i="1"/>
  <c r="AS84" i="1"/>
  <c r="AT81" i="1" l="1"/>
  <c r="AS81" i="1"/>
  <c r="AT76" i="1" l="1"/>
  <c r="AU76" i="1" s="1"/>
  <c r="AT71" i="1"/>
  <c r="AS71" i="1"/>
  <c r="AT70" i="1"/>
  <c r="AU70" i="1" s="1"/>
  <c r="AT69" i="1"/>
  <c r="AS69" i="1"/>
  <c r="AS68" i="1"/>
  <c r="AS61" i="1"/>
  <c r="AT60" i="1"/>
  <c r="AU60" i="1" s="1"/>
  <c r="AS60" i="1"/>
  <c r="AU55" i="1"/>
  <c r="AT53" i="1"/>
  <c r="AU53" i="1" s="1"/>
  <c r="AT52" i="1"/>
  <c r="AT51" i="1"/>
  <c r="AS51" i="1"/>
  <c r="AT50" i="1"/>
  <c r="AS50" i="1"/>
  <c r="AT45" i="1"/>
  <c r="AU45" i="1" s="1"/>
  <c r="AT44" i="1"/>
  <c r="AS44" i="1"/>
  <c r="AS43" i="1"/>
  <c r="AT43" i="1"/>
  <c r="AT42" i="1"/>
  <c r="AT41" i="1"/>
  <c r="AU41" i="1" s="1"/>
  <c r="AT40" i="1"/>
  <c r="AT39" i="1"/>
  <c r="AT38" i="1"/>
  <c r="AS38" i="1"/>
  <c r="AT36" i="1"/>
  <c r="AT23" i="1"/>
  <c r="AT19" i="1"/>
  <c r="AS19" i="1"/>
  <c r="AT18" i="1"/>
  <c r="AS18" i="1"/>
  <c r="AU16" i="1"/>
  <c r="AU15" i="1"/>
  <c r="AS15" i="1"/>
  <c r="AT12" i="1"/>
  <c r="AS12" i="1"/>
  <c r="AU10" i="1"/>
  <c r="AS152" i="1"/>
  <c r="AU9" i="1" l="1"/>
  <c r="AT6" i="1" l="1"/>
  <c r="AS6" i="1"/>
  <c r="AU5" i="1"/>
  <c r="AS5" i="1"/>
  <c r="AT4" i="1"/>
  <c r="AU4" i="1" s="1"/>
  <c r="AS3" i="1"/>
  <c r="AU3" i="1"/>
  <c r="AU2" i="1"/>
  <c r="AS2" i="1"/>
  <c r="AU6" i="1" l="1"/>
  <c r="AS7" i="1"/>
  <c r="AT7" i="1"/>
  <c r="AU7" i="1" s="1"/>
  <c r="AS8" i="1"/>
  <c r="AT8" i="1"/>
  <c r="AU8" i="1" s="1"/>
  <c r="AS10" i="1"/>
  <c r="AS11" i="1"/>
  <c r="AT11" i="1"/>
  <c r="AU11" i="1" s="1"/>
  <c r="AU12" i="1"/>
  <c r="AS16" i="1"/>
  <c r="AS17" i="1"/>
  <c r="AT17" i="1"/>
  <c r="AU17" i="1" s="1"/>
  <c r="AU18" i="1"/>
  <c r="AU19" i="1"/>
  <c r="AS20" i="1"/>
  <c r="AU20" i="1"/>
  <c r="AS21" i="1"/>
  <c r="AT21" i="1"/>
  <c r="AU21" i="1" s="1"/>
  <c r="AS22" i="1"/>
  <c r="AT22" i="1"/>
  <c r="AU22" i="1" s="1"/>
  <c r="AS23" i="1"/>
  <c r="AU23" i="1"/>
  <c r="AS24" i="1"/>
  <c r="AT24" i="1"/>
  <c r="AU24" i="1" s="1"/>
  <c r="AS25" i="1"/>
  <c r="AT25" i="1"/>
  <c r="AU25" i="1" s="1"/>
  <c r="AS26" i="1"/>
  <c r="AT26" i="1"/>
  <c r="AU26" i="1" s="1"/>
  <c r="AS27" i="1"/>
  <c r="AT27" i="1"/>
  <c r="AU27" i="1" s="1"/>
  <c r="AS28" i="1"/>
  <c r="AT28" i="1"/>
  <c r="AU28" i="1" s="1"/>
  <c r="AS29" i="1"/>
  <c r="AT29" i="1"/>
  <c r="AU29" i="1" s="1"/>
  <c r="AS30" i="1"/>
  <c r="AT30" i="1"/>
  <c r="AU30" i="1" s="1"/>
  <c r="AS31" i="1"/>
  <c r="AT31" i="1"/>
  <c r="AU31" i="1" s="1"/>
  <c r="AS32" i="1"/>
  <c r="AT32" i="1"/>
  <c r="AU32" i="1" s="1"/>
  <c r="AS33" i="1"/>
  <c r="AU33" i="1"/>
  <c r="AS34" i="1"/>
  <c r="AT34" i="1"/>
  <c r="AU34" i="1" s="1"/>
  <c r="AS35" i="1"/>
  <c r="AT35" i="1"/>
  <c r="AU35" i="1" s="1"/>
  <c r="AS36" i="1"/>
  <c r="AU36" i="1"/>
  <c r="AS37" i="1"/>
  <c r="AT37" i="1"/>
  <c r="AU37" i="1" s="1"/>
  <c r="AU38" i="1"/>
  <c r="AS39" i="1"/>
  <c r="AU39" i="1"/>
  <c r="AS40" i="1"/>
  <c r="AU40" i="1"/>
  <c r="AS41" i="1"/>
  <c r="AS42" i="1"/>
  <c r="AU42" i="1"/>
  <c r="AU43" i="1"/>
  <c r="AU44" i="1"/>
  <c r="AS45" i="1"/>
  <c r="AS46" i="1"/>
  <c r="AT46" i="1"/>
  <c r="AS47" i="1"/>
  <c r="AT47" i="1"/>
  <c r="AS48" i="1"/>
  <c r="AT48" i="1"/>
  <c r="AS49" i="1"/>
  <c r="AT49" i="1"/>
  <c r="AU50" i="1"/>
  <c r="AU51" i="1"/>
  <c r="AS52" i="1"/>
  <c r="AU52" i="1"/>
  <c r="AS53" i="1"/>
  <c r="AS54" i="1"/>
  <c r="AT54" i="1"/>
  <c r="AU54" i="1" s="1"/>
  <c r="AS55" i="1"/>
  <c r="AS56" i="1"/>
  <c r="AT56" i="1"/>
  <c r="AU56" i="1" s="1"/>
  <c r="AS57" i="1"/>
  <c r="AT57" i="1"/>
  <c r="AU57" i="1" s="1"/>
  <c r="AS58" i="1"/>
  <c r="AT58" i="1"/>
  <c r="AU58" i="1" s="1"/>
  <c r="AS59" i="1"/>
  <c r="AT59" i="1"/>
  <c r="AU59" i="1" s="1"/>
  <c r="AT61" i="1"/>
  <c r="AU61" i="1" s="1"/>
  <c r="AS62" i="1"/>
  <c r="AT62" i="1"/>
  <c r="AU62" i="1" s="1"/>
  <c r="AS63" i="1"/>
  <c r="AT63" i="1"/>
  <c r="AU63" i="1" s="1"/>
  <c r="AS64" i="1"/>
  <c r="AT64" i="1"/>
  <c r="AU64" i="1" s="1"/>
  <c r="AS65" i="1"/>
  <c r="AT65" i="1"/>
  <c r="AU65" i="1" s="1"/>
  <c r="AS66" i="1"/>
  <c r="AT66" i="1"/>
  <c r="AU66" i="1" s="1"/>
  <c r="AS67" i="1"/>
  <c r="AT67" i="1"/>
  <c r="AU67" i="1" s="1"/>
  <c r="AT68" i="1"/>
  <c r="AU68" i="1" s="1"/>
  <c r="AU69" i="1"/>
  <c r="AS70" i="1"/>
  <c r="AU71" i="1"/>
  <c r="AS72" i="1"/>
  <c r="AT72" i="1"/>
  <c r="AU72" i="1" s="1"/>
  <c r="AS73" i="1"/>
  <c r="AT73" i="1"/>
  <c r="AU73" i="1" s="1"/>
  <c r="AS74" i="1"/>
  <c r="AT74" i="1"/>
  <c r="AU74" i="1" s="1"/>
  <c r="AS75" i="1"/>
  <c r="AT75" i="1"/>
  <c r="AU75" i="1" s="1"/>
  <c r="AS76" i="1"/>
  <c r="AS77" i="1"/>
  <c r="AT77" i="1"/>
  <c r="AU77" i="1" s="1"/>
  <c r="AS79" i="1"/>
  <c r="AT79" i="1"/>
  <c r="AU79" i="1" s="1"/>
  <c r="AS80" i="1"/>
  <c r="AT80" i="1"/>
  <c r="AU80" i="1" s="1"/>
  <c r="AU81" i="1"/>
  <c r="AS82" i="1"/>
  <c r="AT82" i="1"/>
  <c r="AU82" i="1" s="1"/>
  <c r="AS83" i="1"/>
  <c r="AT83" i="1"/>
  <c r="AU83" i="1" s="1"/>
  <c r="AU84" i="1"/>
  <c r="AS85" i="1"/>
  <c r="AT85" i="1"/>
  <c r="AU85" i="1" s="1"/>
  <c r="AU87" i="1"/>
  <c r="AT89" i="1"/>
  <c r="AU89" i="1" s="1"/>
  <c r="AS90" i="1"/>
  <c r="AT90" i="1"/>
  <c r="AU90" i="1" s="1"/>
  <c r="AU91" i="1"/>
  <c r="AS92" i="1"/>
  <c r="AT92" i="1"/>
  <c r="AU92" i="1" s="1"/>
  <c r="AS93" i="1"/>
  <c r="AT93" i="1"/>
  <c r="AU93" i="1" s="1"/>
  <c r="AS94" i="1"/>
  <c r="AT94" i="1"/>
  <c r="AU94" i="1" s="1"/>
  <c r="AU97" i="1"/>
  <c r="AS99" i="1"/>
  <c r="AT99" i="1"/>
  <c r="AU99" i="1" s="1"/>
  <c r="AS100" i="1"/>
  <c r="AT100" i="1"/>
  <c r="AU100" i="1" s="1"/>
  <c r="AS101" i="1"/>
  <c r="AT101" i="1"/>
  <c r="AU101" i="1" s="1"/>
  <c r="AS102" i="1"/>
  <c r="AS103" i="1"/>
  <c r="AT103" i="1"/>
  <c r="AU103" i="1" s="1"/>
  <c r="AS107" i="1"/>
  <c r="AT107" i="1"/>
  <c r="AU107" i="1" s="1"/>
  <c r="AS108" i="1"/>
  <c r="AT108" i="1"/>
  <c r="AU108" i="1" s="1"/>
  <c r="AS109" i="1"/>
  <c r="AT109" i="1"/>
  <c r="AU109" i="1" s="1"/>
  <c r="AS110" i="1"/>
  <c r="AT110" i="1"/>
  <c r="AU110" i="1" s="1"/>
  <c r="AS111" i="1"/>
  <c r="AT111" i="1"/>
  <c r="AU111" i="1" s="1"/>
  <c r="AS112" i="1"/>
  <c r="AT112" i="1"/>
  <c r="AU112" i="1" s="1"/>
  <c r="AS113" i="1"/>
  <c r="AT113" i="1"/>
  <c r="AU113" i="1" s="1"/>
  <c r="AS114" i="1"/>
  <c r="AT114" i="1"/>
  <c r="AU114" i="1" s="1"/>
  <c r="AS115" i="1"/>
  <c r="AT115" i="1"/>
  <c r="AU115" i="1" s="1"/>
  <c r="AS116" i="1"/>
  <c r="AT116" i="1"/>
  <c r="AU116" i="1" s="1"/>
  <c r="AU117" i="1"/>
  <c r="AS121" i="1"/>
  <c r="AT121" i="1"/>
  <c r="AU121" i="1" s="1"/>
  <c r="AS122" i="1"/>
  <c r="AT122" i="1"/>
  <c r="AU122" i="1" s="1"/>
  <c r="AS123" i="1"/>
  <c r="AT123" i="1"/>
  <c r="AU123" i="1" s="1"/>
  <c r="AS124" i="1"/>
  <c r="AT124" i="1"/>
  <c r="AU124" i="1" s="1"/>
  <c r="AS125" i="1"/>
  <c r="AU125" i="1"/>
  <c r="AS126" i="1"/>
  <c r="AT126" i="1"/>
  <c r="AU126" i="1" s="1"/>
  <c r="AS127" i="1"/>
  <c r="AT127" i="1"/>
  <c r="AU127" i="1" s="1"/>
  <c r="AS128" i="1"/>
  <c r="AT128" i="1"/>
  <c r="AU128" i="1" s="1"/>
  <c r="AS129" i="1"/>
  <c r="AT129" i="1"/>
  <c r="AU129" i="1" s="1"/>
  <c r="AS130" i="1"/>
  <c r="AT130" i="1"/>
  <c r="AU130" i="1" s="1"/>
  <c r="AS132" i="1"/>
  <c r="AT132" i="1"/>
  <c r="AU132" i="1" s="1"/>
  <c r="AS133" i="1"/>
  <c r="AT133" i="1"/>
  <c r="AU133" i="1" s="1"/>
  <c r="AS134" i="1"/>
  <c r="AT134" i="1"/>
  <c r="AU134" i="1" s="1"/>
  <c r="AS135" i="1"/>
  <c r="AT135" i="1"/>
  <c r="AU135" i="1" s="1"/>
  <c r="AS138" i="1"/>
  <c r="AT138" i="1"/>
  <c r="AU138" i="1" s="1"/>
  <c r="AS139" i="1"/>
  <c r="AT139" i="1"/>
  <c r="AU139" i="1" s="1"/>
  <c r="AS140" i="1"/>
  <c r="AT140" i="1"/>
  <c r="AU140" i="1" s="1"/>
  <c r="AS141" i="1"/>
  <c r="AT141" i="1"/>
  <c r="AU141" i="1" s="1"/>
  <c r="AS146" i="1"/>
  <c r="AT146" i="1"/>
  <c r="AU146" i="1" s="1"/>
  <c r="AS149" i="1"/>
  <c r="AT149" i="1"/>
  <c r="AU149" i="1" s="1"/>
  <c r="AS150" i="1"/>
  <c r="AT150" i="1"/>
  <c r="AU150" i="1" s="1"/>
  <c r="AS151" i="1"/>
  <c r="AT151" i="1"/>
  <c r="AU151" i="1" s="1"/>
  <c r="AU152" i="1"/>
  <c r="AS4" i="1"/>
  <c r="X152" i="1" l="1"/>
  <c r="W152" i="1"/>
  <c r="X151" i="1" l="1"/>
  <c r="W151" i="1"/>
  <c r="X150" i="1" l="1"/>
  <c r="W150" i="1"/>
  <c r="X149" i="1" l="1"/>
  <c r="W149" i="1"/>
  <c r="X148" i="1" l="1"/>
  <c r="W148" i="1"/>
  <c r="X147" i="1" l="1"/>
  <c r="W147" i="1"/>
  <c r="X146" i="1" l="1"/>
  <c r="W146" i="1"/>
  <c r="W144" i="1" l="1"/>
  <c r="X144" i="1"/>
  <c r="W145" i="1"/>
  <c r="X145" i="1"/>
  <c r="X143" i="1"/>
  <c r="X105" i="1"/>
  <c r="W143" i="1"/>
  <c r="W106" i="1"/>
  <c r="X106" i="1"/>
  <c r="W105" i="1"/>
  <c r="X142" i="1" l="1"/>
  <c r="W142" i="1"/>
  <c r="X141" i="1" l="1"/>
  <c r="W141" i="1"/>
  <c r="X140" i="1"/>
  <c r="W140" i="1"/>
  <c r="X139" i="1" l="1"/>
  <c r="W139" i="1"/>
  <c r="X138" i="1" l="1"/>
  <c r="W138" i="1"/>
  <c r="W136" i="1" l="1"/>
  <c r="X136" i="1"/>
  <c r="W137" i="1"/>
  <c r="X137" i="1"/>
  <c r="X135" i="1" l="1"/>
  <c r="W135" i="1"/>
  <c r="X134" i="1" l="1"/>
  <c r="W134" i="1"/>
  <c r="X133" i="1" l="1"/>
  <c r="W133" i="1"/>
  <c r="W132" i="1"/>
  <c r="W131" i="1" l="1"/>
  <c r="X131" i="1"/>
  <c r="X132" i="1"/>
  <c r="W130" i="1" l="1"/>
  <c r="X130" i="1"/>
  <c r="X129" i="1" l="1"/>
  <c r="W129" i="1"/>
  <c r="W128" i="1" l="1"/>
  <c r="X84" i="1" l="1"/>
  <c r="W84" i="1"/>
  <c r="X88" i="1"/>
  <c r="W88" i="1"/>
  <c r="W86" i="1"/>
  <c r="X86" i="1" s="1"/>
  <c r="X87" i="1"/>
  <c r="W87" i="1"/>
  <c r="X102" i="1" l="1"/>
  <c r="W102" i="1"/>
  <c r="X128" i="1"/>
  <c r="X126" i="1"/>
  <c r="W126" i="1"/>
  <c r="X127" i="1"/>
  <c r="W127" i="1"/>
  <c r="X125" i="1"/>
  <c r="W125" i="1"/>
  <c r="X124" i="1" l="1"/>
  <c r="X123" i="1"/>
  <c r="W124" i="1"/>
  <c r="W123" i="1"/>
  <c r="X122" i="1"/>
  <c r="W122" i="1"/>
  <c r="W97" i="1" l="1"/>
  <c r="X97" i="1"/>
  <c r="X96" i="1"/>
  <c r="W96" i="1" l="1"/>
  <c r="X121" i="1" l="1"/>
  <c r="X120" i="1"/>
  <c r="W121" i="1"/>
  <c r="W120" i="1"/>
  <c r="X108" i="1"/>
  <c r="W108" i="1"/>
  <c r="X119" i="1" l="1"/>
  <c r="W119" i="1"/>
  <c r="X118" i="1"/>
  <c r="W118" i="1"/>
  <c r="X116" i="1" l="1"/>
  <c r="W116" i="1"/>
  <c r="X104" i="1"/>
  <c r="W104" i="1"/>
  <c r="X115" i="1" l="1"/>
  <c r="X110" i="1"/>
  <c r="X111" i="1"/>
  <c r="X112" i="1"/>
  <c r="X113" i="1"/>
  <c r="X114" i="1"/>
  <c r="X109" i="1"/>
  <c r="W115" i="1"/>
  <c r="W110" i="1"/>
  <c r="W111" i="1"/>
  <c r="W112" i="1"/>
  <c r="W113" i="1"/>
  <c r="W114" i="1"/>
  <c r="W109" i="1"/>
  <c r="X107" i="1"/>
  <c r="W107" i="1"/>
  <c r="X101" i="1"/>
  <c r="W101" i="1"/>
  <c r="X100" i="1"/>
  <c r="W100" i="1"/>
  <c r="X99" i="1"/>
  <c r="W99" i="1"/>
  <c r="X98" i="1"/>
  <c r="W98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5" i="1"/>
  <c r="W85" i="1"/>
  <c r="X83" i="1"/>
  <c r="W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пробелов
</t>
        </r>
      </text>
    </comment>
    <comment ref="AK1" author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Автор:
12 пробелов
</t>
        </r>
      </text>
    </comment>
    <comment ref="AX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V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J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 была ли оплата перед выдачей актов</t>
        </r>
      </text>
    </comment>
    <comment ref="B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<sst xmlns="http://schemas.openxmlformats.org/spreadsheetml/2006/main" count="4494" uniqueCount="1192">
  <si>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</si>
  <si>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</si>
  <si>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</si>
  <si>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</si>
  <si>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</si>
  <si>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</si>
  <si>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</si>
  <si>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</si>
  <si>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</si>
  <si>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</si>
  <si>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</si>
  <si>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</si>
  <si>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</si>
  <si>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</si>
  <si>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</si>
  <si>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</si>
  <si>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</si>
  <si>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</si>
  <si>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</si>
  <si>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</si>
  <si>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</si>
  <si>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</si>
  <si>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выдачи (отправки) договора для согласования заявителю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</si>
  <si>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</si>
  <si>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</si>
  <si>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</si>
  <si>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</si>
  <si>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</si>
  <si>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</si>
  <si>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</si>
  <si>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</si>
  <si>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</si>
  <si>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</si>
  <si>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</si>
  <si>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</si>
  <si>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</si>
  <si>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</si>
  <si>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</si>
  <si>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</si>
  <si>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</si>
  <si>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</si>
  <si>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</si>
  <si>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</si>
  <si>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</si>
  <si>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</si>
  <si>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</si>
  <si>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</si>
  <si>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</si>
  <si>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</si>
  <si>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</si>
  <si>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</si>
  <si>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</si>
  <si>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</si>
  <si>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</si>
  <si>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</si>
  <si>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</si>
  <si>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</si>
  <si>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</si>
  <si>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</si>
  <si>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</si>
  <si>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</si>
  <si>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</si>
  <si>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</si>
  <si>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</si>
  <si>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</si>
  <si>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</si>
  <si>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</si>
  <si>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</si>
  <si>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</si>
  <si>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</si>
  <si>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</si>
  <si>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</si>
  <si>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</si>
  <si>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</si>
  <si>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</si>
  <si>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</si>
  <si>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Детский сад на 45 мест</t>
  </si>
  <si>
    <t>Сосьва</t>
  </si>
  <si>
    <t>БР-924.14</t>
  </si>
  <si>
    <t>ДС №1 от 24.02.15 о сроке выполенния мероприятий по ТП. ДС №2 от 14.12.15</t>
  </si>
  <si>
    <t>Заключено соглашение о смене стороны от 01.11.16, направлено письмом №2845 от 17.11.16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</si>
  <si>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</si>
  <si>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</si>
  <si>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</si>
  <si>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</si>
  <si>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</si>
  <si>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ул. Сибирякова, дом 8</t>
  </si>
  <si>
    <t>БР-246.14</t>
  </si>
  <si>
    <t>Соглашение о смене стороны от 01.11.16, направлено письмом №2883 от 17.11.16</t>
  </si>
  <si>
    <t>РУ-0,4 кВ ТП №11-3136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</si>
  <si>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</si>
  <si>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</si>
  <si>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</si>
  <si>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</si>
  <si>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</si>
  <si>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БР-200.15</t>
  </si>
  <si>
    <t>Соглашение о смене стороны от 01.11.16, направлено письмом №2888 от 17.11.16</t>
  </si>
  <si>
    <t>Договор исполнен</t>
  </si>
  <si>
    <t>ул. Восточная, 5, кадастровый номер земельного участка 86:05:0102001:155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</si>
  <si>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</si>
  <si>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</si>
  <si>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</si>
  <si>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</si>
  <si>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</si>
  <si>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</si>
  <si>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</si>
  <si>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</si>
  <si>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</si>
  <si>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МУК администрации сельского поселения Саранпауль</t>
  </si>
  <si>
    <t>Баня на 15 мест</t>
  </si>
  <si>
    <t>ул. Вокуева, 1А</t>
  </si>
  <si>
    <t>БР-1395.13</t>
  </si>
  <si>
    <t>ДС №1 от 04.06.15 . ДС №2 от 15.04.16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</si>
  <si>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</si>
  <si>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</si>
  <si>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</si>
  <si>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</si>
  <si>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Фид. №2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</si>
  <si>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</si>
  <si>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</si>
  <si>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</si>
  <si>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</si>
  <si>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</si>
  <si>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</si>
  <si>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</si>
  <si>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</si>
  <si>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</si>
  <si>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</si>
  <si>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</si>
  <si>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</si>
  <si>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</si>
  <si>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</si>
  <si>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</si>
  <si>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</si>
  <si>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</si>
  <si>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</si>
  <si>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</si>
  <si>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</si>
  <si>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</si>
  <si>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</si>
  <si>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</si>
  <si>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</si>
  <si>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</si>
  <si>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</si>
  <si>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</si>
  <si>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</si>
  <si>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</si>
  <si>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</si>
  <si>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</si>
  <si>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</si>
  <si>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</si>
  <si>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</si>
  <si>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Соглашение о смене стороны от 01.11.16, направлено письмом №2857 от 17.11.16</t>
  </si>
  <si>
    <t>Фид. №1 УРАЛ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</si>
  <si>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</si>
  <si>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</si>
  <si>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</si>
  <si>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</si>
  <si>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</si>
  <si>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ул. Юбилейная, 5</t>
  </si>
  <si>
    <t>БР-345.14</t>
  </si>
  <si>
    <t>Соглашение о смене стороны от 01.11.16, направлено письмом №2896 от 17.11.16</t>
  </si>
  <si>
    <t>Фид. №4 "Щекурья"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</si>
  <si>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</si>
  <si>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</si>
  <si>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</si>
  <si>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</si>
  <si>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</si>
  <si>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</si>
  <si>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</si>
  <si>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</si>
  <si>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</si>
  <si>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ул. Кооперативная, 4, кадастровый номер земельного участка 86:05:0201008:5</t>
  </si>
  <si>
    <t>БР-737.16</t>
  </si>
  <si>
    <t>Соглашение о смене стороны от 01.11.16, направлено письмом №2871 от 17.11.16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</si>
  <si>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</si>
  <si>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</si>
  <si>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</si>
  <si>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</si>
  <si>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</si>
  <si>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</si>
  <si>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</si>
  <si>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</si>
  <si>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</si>
  <si>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</si>
  <si>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</si>
  <si>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</si>
  <si>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</si>
  <si>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</si>
  <si>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</si>
  <si>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</si>
  <si>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</si>
  <si>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</si>
  <si>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</si>
  <si>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</si>
  <si>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</si>
  <si>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</si>
  <si>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</si>
  <si>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</si>
  <si>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</si>
  <si>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</si>
  <si>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</si>
  <si>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</si>
  <si>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</si>
  <si>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>Соглашение о смене стороны от 01.11.16, направлено письмом №2895 от 17.11.16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</si>
  <si>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</si>
  <si>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</si>
  <si>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</si>
  <si>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Соглашение о смене стороны от 01.11.16, направлено письмом №2897 от 17.11.16</t>
  </si>
  <si>
    <t xml:space="preserve">Фид. №1 ТП№ 17 </t>
  </si>
  <si>
    <t>Терентьева Светлана Александровна</t>
  </si>
  <si>
    <t>ул. Собянина, 41А</t>
  </si>
  <si>
    <t>БР-981.14</t>
  </si>
  <si>
    <t>Соглашение о смене стороны от 01.11.16, направлено письмом №2898 от 17.11.16</t>
  </si>
  <si>
    <t xml:space="preserve">Фид. №3 ТП№ 11-3115 </t>
  </si>
  <si>
    <t>Смирнов Василий Евгеньевич</t>
  </si>
  <si>
    <t>пер. Полярный, 2</t>
  </si>
  <si>
    <t>Соглашение о смене стороны от 01.11.16, направлено письмом №2899 от 17.11.16</t>
  </si>
  <si>
    <t xml:space="preserve">Фид. №1 ТП№ 10 </t>
  </si>
  <si>
    <t>Терентьев Николай Дмитриевич</t>
  </si>
  <si>
    <t>ул. Собянина, 27, квартира 1</t>
  </si>
  <si>
    <t>БР-510.13</t>
  </si>
  <si>
    <t>Соглашение о смене стороны от 01.11.16, направлено письмом №2901 от 17.11.16</t>
  </si>
  <si>
    <t xml:space="preserve">Фид. №4 ТП№ 2 </t>
  </si>
  <si>
    <t>Сорока Дмитрий Генрихович</t>
  </si>
  <si>
    <t>ул. Лесная, 3</t>
  </si>
  <si>
    <t>БР-532.14</t>
  </si>
  <si>
    <t>Соглашение о смене стороны от 01.11.16, направлено письмом №2900 от 17.11.16</t>
  </si>
  <si>
    <t xml:space="preserve">Фид. №2 ТП№ 11-3115 </t>
  </si>
  <si>
    <t>Юрьев Владимир Констанстинович</t>
  </si>
  <si>
    <t>ул. Новая, 7</t>
  </si>
  <si>
    <t>Соглашение о смене стороны от 01.11.16, направлено письмом №2902т 17.11.16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</si>
  <si>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</si>
  <si>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</si>
  <si>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</si>
  <si>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</si>
  <si>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</si>
  <si>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21.03.16 об изменении уровня напряжения. Подписано.</t>
  </si>
  <si>
    <t>ДС №1 от 26.11.12 о продлении срока выполнения ТУ. Подписано.</t>
  </si>
  <si>
    <t>Соглашение о смене стороны от 01.11.16, направлено письмом №2876о т 17.11.16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</si>
  <si>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</si>
  <si>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</si>
  <si>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</si>
  <si>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</si>
  <si>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</si>
  <si>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>Соглашение о смене стороны от 01.11.16, направлено письмом №2905 от 17.11.16.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</si>
  <si>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</si>
  <si>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</si>
  <si>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</si>
  <si>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</si>
  <si>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</si>
  <si>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>Соглашение о смене стороны от 01.11.16, направлено письмом №2906 от 17.11.16.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</si>
  <si>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</si>
  <si>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</si>
  <si>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</si>
  <si>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</si>
  <si>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</si>
  <si>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</si>
  <si>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</si>
  <si>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</si>
  <si>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</si>
  <si>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</si>
  <si>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</si>
  <si>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</si>
  <si>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</si>
  <si>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</si>
  <si>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</si>
  <si>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</si>
  <si>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</si>
  <si>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</si>
  <si>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</si>
  <si>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</si>
  <si>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</si>
  <si>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</si>
  <si>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</si>
  <si>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</si>
  <si>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</si>
  <si>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</si>
  <si>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>Соглашение о смене стороны от 01.11.16, направлено письмом №2889 от 17.11.16.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</si>
  <si>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</si>
  <si>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</si>
  <si>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</si>
  <si>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</si>
  <si>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</si>
  <si>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</si>
  <si>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</si>
  <si>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</si>
  <si>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</si>
  <si>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БР-38.13</t>
  </si>
  <si>
    <t>Соглашение о смене стороны от 01.11.16, направлено письмом №2884 от 17.11.16.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</si>
  <si>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</si>
  <si>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</si>
  <si>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</si>
  <si>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</si>
  <si>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</si>
  <si>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</si>
  <si>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</si>
  <si>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</si>
  <si>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Соглашение о смене стороны от 01.11.16, направлено письмом №2893 от 17.11.16.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</si>
  <si>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</si>
  <si>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</si>
  <si>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</si>
  <si>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</si>
  <si>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Соглашение о смене стороны от 01.11.16, направлено письмом №2887 от 17.11.16.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</si>
  <si>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</si>
  <si>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</si>
  <si>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</si>
  <si>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</si>
  <si>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</si>
  <si>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</si>
  <si>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</si>
  <si>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</si>
  <si>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</si>
  <si>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</si>
  <si>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</si>
  <si>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</si>
  <si>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</si>
  <si>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</si>
  <si>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</si>
  <si>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</si>
  <si>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</si>
  <si>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</si>
  <si>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</si>
  <si>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</si>
  <si>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</si>
  <si>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</si>
  <si>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</si>
  <si>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</si>
  <si>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</si>
  <si>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</si>
  <si>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</si>
  <si>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</si>
  <si>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</si>
  <si>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БР-506.16</t>
  </si>
  <si>
    <t>Соглашение о смене стороны от 01.11.16, направлено письмом №2878 от 17.11.16.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</si>
  <si>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</si>
  <si>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</si>
  <si>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</si>
  <si>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</si>
  <si>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</si>
  <si>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</si>
  <si>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</si>
  <si>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</si>
  <si>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</si>
  <si>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</si>
  <si>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</si>
  <si>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</si>
  <si>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</si>
  <si>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</si>
  <si>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</si>
  <si>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</si>
  <si>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</si>
  <si>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</si>
  <si>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</si>
  <si>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</si>
  <si>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</si>
  <si>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</si>
  <si>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</si>
  <si>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</si>
  <si>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</si>
  <si>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</si>
  <si>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выполнения ТУ вх.№ 1509 от 08.12.16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</si>
  <si>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</si>
  <si>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</si>
  <si>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</si>
  <si>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</si>
  <si>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</si>
  <si>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</si>
  <si>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</si>
  <si>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</si>
  <si>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</si>
  <si>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МП ЖЭК-3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</si>
  <si>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</si>
  <si>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</si>
  <si>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</si>
  <si>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</si>
  <si>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</si>
  <si>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</si>
  <si>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ул. Белоярская, 10, кадастровый номер земельного участка 86:05:00103052:0014</t>
  </si>
  <si>
    <t>БР-1054.16</t>
  </si>
  <si>
    <t>ДС №1 от 15.06.15 о продлении срока выполенния мероприятий по ТП. ДС №2 от 14.03.16, ДС №3 от 21.12.16 о продлении сроков выполнения мероприятий по ТП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</si>
  <si>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</si>
  <si>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</si>
  <si>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</si>
  <si>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</si>
  <si>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</si>
  <si>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</si>
  <si>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</si>
  <si>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</si>
  <si>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</si>
  <si>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</si>
  <si>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</si>
  <si>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</si>
  <si>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</si>
  <si>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</si>
  <si>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</si>
  <si>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</si>
  <si>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</si>
  <si>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</si>
  <si>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ХМР-578.16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</si>
  <si>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</si>
  <si>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</si>
  <si>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</si>
  <si>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</si>
  <si>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</si>
  <si>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</si>
  <si>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</si>
  <si>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</si>
  <si>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</si>
  <si>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</si>
  <si>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</si>
  <si>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</si>
  <si>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</si>
  <si>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</si>
  <si>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</si>
  <si>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</si>
  <si>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</si>
  <si>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</si>
  <si>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</si>
  <si>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</si>
  <si>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</si>
  <si>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</si>
  <si>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</si>
  <si>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</si>
  <si>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</si>
  <si>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</si>
  <si>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ДС №1 о продлении сроков выполнения ТУ на 1 год от 06.10.16, ДС №2 о внесении изменений в ТУ от 30.11.16</t>
  </si>
  <si>
    <t>ДС 1 от 07.10.16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</si>
  <si>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</si>
  <si>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</si>
  <si>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</si>
  <si>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</si>
  <si>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</si>
  <si>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</si>
  <si>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</si>
  <si>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</si>
  <si>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</si>
  <si>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</si>
  <si>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</si>
  <si>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</si>
  <si>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</si>
  <si>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</si>
  <si>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</si>
  <si>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</si>
  <si>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</si>
  <si>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</si>
  <si>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</si>
  <si>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</si>
  <si>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</si>
  <si>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</si>
  <si>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</si>
  <si>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</si>
  <si>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</si>
  <si>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</si>
  <si>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Фид. №3 ТП №11-3120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</si>
  <si>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</si>
  <si>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</si>
  <si>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</si>
  <si>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</si>
  <si>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</si>
  <si>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</si>
  <si>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</si>
  <si>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</si>
  <si>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</si>
  <si>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</si>
  <si>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</si>
  <si>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</si>
  <si>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</si>
  <si>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</si>
  <si>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</si>
  <si>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</si>
  <si>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</si>
  <si>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</si>
  <si>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</si>
  <si>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</si>
  <si>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</si>
  <si>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</si>
  <si>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</si>
  <si>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</si>
  <si>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</si>
  <si>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</si>
  <si>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</si>
  <si>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</si>
  <si>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</si>
  <si>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</si>
  <si>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</si>
  <si>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</si>
  <si>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</si>
  <si>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</si>
  <si>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</si>
  <si>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</si>
  <si>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</si>
  <si>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</si>
  <si>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</si>
  <si>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</si>
  <si>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</si>
  <si>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</si>
  <si>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</si>
  <si>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Интернат на 100 мест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</si>
  <si>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</si>
  <si>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</si>
  <si>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</si>
  <si>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</si>
  <si>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</si>
  <si>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</si>
  <si>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</si>
  <si>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</si>
  <si>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</si>
  <si>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</si>
  <si>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</si>
  <si>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</si>
  <si>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</si>
  <si>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</si>
  <si>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</si>
  <si>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</si>
  <si>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</si>
  <si>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</si>
  <si>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</si>
  <si>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</si>
  <si>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</si>
  <si>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</si>
  <si>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</si>
  <si>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</si>
  <si>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Письмо от заявителя о проверке выполнения ТУ вх.№ 023 от 11.01.17. Письмо 460 от 16.12.17 в ЮТЭК-ХМР о проверке выполнения ТУ. Письмо от ЮТЭК-ХМР вх. 262 от 27.02.17 о замечаниях по проведенной проверке. Письмо заявителю 595 от 02.03.17 о замечаниях по проведенной проверке вып. ТУ. Вх. 417 от 24.03.17 от МКУ ХМР УКСиР об устранении замечаний по проведенной проверке. Письмо 851 от 29.03.2017 в ЮТЭК-ХМР о проведении повторной проверки. Письмо от ЮТЭК-ХМР вх. 562 от 13.04.2017 года о выполнении ТУ ХМР-125.14</t>
  </si>
  <si>
    <t>Керцер Марина Владимировна</t>
  </si>
  <si>
    <t>ул. Отдаленная, 10, кадастровый номер земельного участка 86:05:0103052:63</t>
  </si>
  <si>
    <t>Заявление о продлении сроков выполнения ТУ до 31.12.2017 от 23.03.2017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</si>
  <si>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</si>
  <si>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</si>
  <si>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</si>
  <si>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</si>
  <si>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</si>
  <si>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</si>
  <si>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</si>
  <si>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</si>
  <si>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</si>
  <si>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</si>
  <si>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</si>
  <si>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</si>
  <si>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</si>
  <si>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</si>
  <si>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</si>
  <si>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</si>
  <si>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</si>
  <si>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</si>
  <si>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</si>
  <si>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</si>
  <si>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Договор передан юристам для согласовния и отправки 02.05.2017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</si>
  <si>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</si>
  <si>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</si>
  <si>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</si>
  <si>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</si>
  <si>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</si>
  <si>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</si>
  <si>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</si>
  <si>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</si>
  <si>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</si>
  <si>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</si>
  <si>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</si>
  <si>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</si>
  <si>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</si>
  <si>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</si>
  <si>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</si>
  <si>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</si>
  <si>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</si>
  <si>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</si>
  <si>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</si>
  <si>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</si>
  <si>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</si>
  <si>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>ДС №1 о продлении сроков выполнения ТУ отправлено заявителю письмом 1107 от 19.04.17. Вернулось подписанное 17.05.2017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</si>
  <si>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</si>
  <si>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</si>
  <si>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</si>
  <si>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</si>
  <si>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ДС №1 о продлении сроков выполнения ТУ отправлено заявителю пистмом 1108 от 19.04.17. Подписанное  ДС №1 вернулось от заявителя 12.05.2017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</si>
  <si>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</si>
  <si>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</si>
  <si>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1404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</si>
  <si>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</si>
  <si>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Договор передан юристам для согласовния и отправки 02.05.2017. Проект договора отправлен заявителю письмом 1406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</si>
  <si>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</si>
  <si>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</si>
  <si>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</si>
  <si>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</si>
  <si>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</si>
  <si>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</si>
  <si>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</si>
  <si>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</si>
  <si>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</si>
  <si>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</si>
  <si>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</si>
  <si>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</si>
  <si>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</si>
  <si>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</si>
  <si>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</si>
  <si>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</si>
  <si>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</si>
  <si>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</si>
  <si>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</si>
  <si>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</si>
  <si>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</si>
  <si>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</si>
  <si>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</si>
  <si>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</si>
  <si>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Договор передан юристам для согласовния и отправки 31.05.2017. Проект договора отправлен заявителю письмом 1692 от 06.06.2017</t>
  </si>
  <si>
    <t>фид. №1 ТП-10/0,4 кВ №11-3121</t>
  </si>
  <si>
    <t>Письмо от заявителя о проверке выполнения ТУ вх. 859 от 08.06.2017</t>
  </si>
  <si>
    <t>ПГА-142-1016-ЭС</t>
  </si>
  <si>
    <t>Проект согласован ОА "ЮРЭСК"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</si>
  <si>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</si>
  <si>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</si>
  <si>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</si>
  <si>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</si>
  <si>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</si>
  <si>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</si>
  <si>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</si>
  <si>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</si>
  <si>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</si>
  <si>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</si>
  <si>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</si>
  <si>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</si>
  <si>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</si>
  <si>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</si>
  <si>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</si>
  <si>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</si>
  <si>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</si>
  <si>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</si>
  <si>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</si>
  <si>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</si>
  <si>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</si>
  <si>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</si>
  <si>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</si>
  <si>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</si>
  <si>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</si>
  <si>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</si>
  <si>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</si>
  <si>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</si>
  <si>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</si>
  <si>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</si>
  <si>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</si>
  <si>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</si>
  <si>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</si>
  <si>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</si>
  <si>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</si>
  <si>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</si>
  <si>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</si>
  <si>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</si>
  <si>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</si>
  <si>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</si>
  <si>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</si>
  <si>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</si>
  <si>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</si>
  <si>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</si>
  <si>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</si>
  <si>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</si>
  <si>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</si>
  <si>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</si>
  <si>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</si>
  <si>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</si>
  <si>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</si>
  <si>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</si>
  <si>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</si>
  <si>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Голошубин Александр Игоревич, тел. +7 908 880 85 36, п. Сосьва, ул. Кооперативная, д 9, rahtgol@yandex.ru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</si>
  <si>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</si>
  <si>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</si>
  <si>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</si>
  <si>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</si>
  <si>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</si>
  <si>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</si>
  <si>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</si>
  <si>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</si>
  <si>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</si>
  <si>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</si>
  <si>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</si>
  <si>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</si>
  <si>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Акты в скане (АВТУ, АоТП)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</si>
  <si>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</si>
  <si>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</si>
  <si>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</si>
  <si>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</si>
  <si>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</si>
  <si>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</si>
  <si>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</si>
  <si>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</si>
  <si>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</si>
  <si>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</si>
  <si>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</si>
  <si>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</si>
  <si>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</si>
  <si>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№2903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</si>
  <si>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</si>
  <si>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</si>
  <si>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</si>
  <si>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</si>
  <si>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</si>
  <si>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</si>
  <si>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</si>
  <si>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</si>
  <si>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</si>
  <si>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</si>
  <si>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</si>
  <si>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</si>
  <si>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</si>
  <si>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</si>
  <si>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</si>
  <si>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</si>
  <si>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</si>
  <si>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</si>
  <si>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</si>
  <si>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</si>
  <si>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</si>
  <si>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</si>
  <si>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</si>
  <si>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</si>
  <si>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</si>
  <si>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</si>
  <si>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</si>
  <si>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</si>
  <si>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</si>
  <si>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</si>
  <si>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</si>
  <si>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</si>
  <si>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МУП "Березовонефтепродукт"</t>
  </si>
  <si>
    <t>Моисеев Владимир Алексеевич, 8-34674-22189, mupbnp@rambler.ru, mup_neft@mail.ru, 628140, Березово, ул. Шмидта, 1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</si>
  <si>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</si>
  <si>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</si>
  <si>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</si>
  <si>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</si>
  <si>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</si>
  <si>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</si>
  <si>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</si>
  <si>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</si>
  <si>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</si>
  <si>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</si>
  <si>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</si>
  <si>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3 кв. 2018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</si>
  <si>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</si>
  <si>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</si>
  <si>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</si>
  <si>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2 кв. 2018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</si>
  <si>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</si>
  <si>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</si>
  <si>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</si>
  <si>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3 кв. 2017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</si>
  <si>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</si>
  <si>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</si>
  <si>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</si>
  <si>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</si>
  <si>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</si>
  <si>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</si>
  <si>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</si>
  <si>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</si>
  <si>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</si>
  <si>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</si>
  <si>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</si>
  <si>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</si>
  <si>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</si>
  <si>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</si>
  <si>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</si>
  <si>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Скан договора направлен на эл. почту 05.09.2017 г. Юр. Отдел отправляет оригинал договора до 08.09.2017 г.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</si>
  <si>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</si>
  <si>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</si>
  <si>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</si>
  <si>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</si>
  <si>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</si>
  <si>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</si>
  <si>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</si>
  <si>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</si>
  <si>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</si>
  <si>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</si>
  <si>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</si>
  <si>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</si>
  <si>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</si>
  <si>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</si>
  <si>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</si>
  <si>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</si>
  <si>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</si>
  <si>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</si>
  <si>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</si>
  <si>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</si>
  <si>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</si>
  <si>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4 кв. 2017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</si>
  <si>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</si>
  <si>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</si>
  <si>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</si>
  <si>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</si>
  <si>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</si>
  <si>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</si>
  <si>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</si>
  <si>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</si>
  <si>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</si>
  <si>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</si>
  <si>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</si>
  <si>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</si>
  <si>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</si>
  <si>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</si>
  <si>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</si>
  <si>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</si>
  <si>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</si>
  <si>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ТП №11-3129, ф. №4, оп. №5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</si>
  <si>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</si>
  <si>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</si>
  <si>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</si>
  <si>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</si>
  <si>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</si>
  <si>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</si>
  <si>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</si>
  <si>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</si>
  <si>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</si>
  <si>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</si>
  <si>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</si>
  <si>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</si>
  <si>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</si>
  <si>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</si>
  <si>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</si>
  <si>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</si>
  <si>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</si>
  <si>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</si>
  <si>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</si>
  <si>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</si>
  <si>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</si>
  <si>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</si>
  <si>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</si>
  <si>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</si>
  <si>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</si>
  <si>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</si>
  <si>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</si>
  <si>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</si>
  <si>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</si>
  <si>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</si>
  <si>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</si>
  <si>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</si>
  <si>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</si>
  <si>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</si>
  <si>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</si>
  <si>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</si>
  <si>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</si>
  <si>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</si>
  <si>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</si>
  <si>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</si>
  <si>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</si>
  <si>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</si>
  <si>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</si>
  <si>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</si>
  <si>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</si>
  <si>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</si>
  <si>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</si>
  <si>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</si>
  <si>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</si>
  <si>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</si>
  <si>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</si>
  <si>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</si>
  <si>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</si>
  <si>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</si>
  <si>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</si>
  <si>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</si>
  <si>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</si>
  <si>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</si>
  <si>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</si>
  <si>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</si>
  <si>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</si>
  <si>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</si>
  <si>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</si>
  <si>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</si>
  <si>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</si>
  <si>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</si>
  <si>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</si>
  <si>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</si>
  <si>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</si>
  <si>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</si>
  <si>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</si>
  <si>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</si>
  <si>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</si>
  <si>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</si>
  <si>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</si>
  <si>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</si>
  <si>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</si>
  <si>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</si>
  <si>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</si>
  <si>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</si>
  <si>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</si>
  <si>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</si>
  <si>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</si>
  <si>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</si>
  <si>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</si>
  <si>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</si>
  <si>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</si>
  <si>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</si>
  <si>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</si>
  <si>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</si>
  <si>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</si>
  <si>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</si>
  <si>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</si>
  <si>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</si>
  <si>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</si>
  <si>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</si>
  <si>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</si>
  <si>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</si>
  <si>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</si>
  <si>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</si>
  <si>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</si>
  <si>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</si>
  <si>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</si>
  <si>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</si>
  <si>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</si>
  <si>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</si>
  <si>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</si>
  <si>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</si>
  <si>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</si>
  <si>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</si>
  <si>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</si>
  <si>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</si>
  <si>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</si>
  <si>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</si>
  <si>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</si>
  <si>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</si>
  <si>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</si>
  <si>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Передан нарочно юр. Отделу 11.10.2017 для отправки, задача №ТМ-02415. Вернулся подписанным в электроннорм формате 11.10.2017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</si>
  <si>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</si>
  <si>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</si>
  <si>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</si>
  <si>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не поступала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</si>
  <si>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</si>
  <si>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</si>
  <si>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</si>
  <si>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</si>
  <si>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</si>
  <si>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</si>
  <si>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</si>
  <si>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</si>
  <si>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</si>
  <si>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</si>
  <si>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</si>
  <si>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</si>
  <si>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</si>
  <si>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</si>
  <si>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</si>
  <si>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Пуртов Александр Анатольевич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</si>
  <si>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</si>
  <si>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</si>
  <si>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</si>
  <si>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</si>
  <si>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</si>
  <si>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</si>
  <si>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</si>
  <si>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Пуртов Александр Анатольевич, 89505028569, супруга 89088822902, индекс 628544</t>
  </si>
  <si>
    <t>Договор подготовлен 19.10.2017 г. Передан на подпись 20.10.2017 г. (Минину О.В.)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</si>
  <si>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</si>
  <si>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</si>
  <si>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</si>
  <si>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</si>
  <si>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</si>
  <si>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</si>
  <si>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</si>
  <si>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</si>
  <si>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</si>
  <si>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</si>
  <si>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</si>
  <si>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</si>
  <si>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1 кв. 2018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</si>
  <si>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</si>
  <si>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</si>
  <si>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</si>
  <si>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</si>
  <si>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</si>
  <si>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Договор подготовлен 25.10.2017 г. Передан на отправку в юр. отдел 26.10.2017 г. с готовым сопровод. Письмом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</si>
  <si>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</si>
  <si>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</si>
  <si>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</si>
  <si>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</si>
  <si>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</si>
  <si>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</si>
  <si>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</si>
  <si>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</si>
  <si>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</si>
  <si>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</si>
  <si>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Планируют присоединятся в марте 2018 г.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</si>
  <si>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</si>
  <si>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</si>
  <si>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</si>
  <si>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</si>
  <si>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</si>
  <si>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</si>
  <si>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</si>
  <si>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</si>
  <si>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</si>
  <si>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</si>
  <si>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</si>
  <si>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</si>
  <si>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</si>
  <si>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</si>
  <si>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</si>
  <si>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</si>
  <si>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</si>
  <si>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</si>
  <si>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</si>
  <si>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</si>
  <si>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тел. +7 950 533 60 42, эл. почта gans0889@mail.ru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</si>
  <si>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</si>
  <si>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</si>
  <si>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</si>
  <si>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</si>
  <si>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</si>
  <si>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</si>
  <si>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</si>
  <si>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Договор передан нарочно.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</si>
  <si>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</si>
  <si>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</si>
  <si>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</si>
  <si>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</si>
  <si>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</si>
  <si>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</si>
  <si>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</si>
  <si>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</si>
  <si>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</si>
  <si>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</si>
  <si>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</t>
  </si>
  <si>
    <t>1 кв. 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</si>
  <si>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</si>
  <si>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</si>
  <si>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</si>
  <si>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</si>
  <si>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</si>
  <si>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</si>
  <si>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</si>
  <si>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</si>
  <si>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</si>
  <si>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</si>
  <si>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</si>
  <si>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</si>
  <si>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</si>
  <si>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</si>
  <si>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</si>
  <si>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</si>
  <si>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</si>
  <si>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</si>
  <si>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</si>
  <si>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</si>
  <si>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</si>
  <si>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</si>
  <si>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</si>
  <si>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</si>
  <si>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</si>
  <si>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</si>
  <si>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</si>
  <si>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</si>
  <si>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</si>
  <si>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</si>
  <si>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</si>
  <si>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</si>
  <si>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1 кв. 2019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</si>
  <si>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</si>
  <si>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</si>
  <si>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</si>
  <si>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</si>
  <si>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</si>
  <si>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</si>
  <si>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</si>
  <si>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</si>
  <si>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</si>
  <si>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</si>
  <si>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</si>
  <si>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</si>
  <si>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</si>
  <si>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</si>
  <si>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</si>
  <si>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</si>
  <si>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Договор заключен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</si>
  <si>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</si>
  <si>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</si>
  <si>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</si>
  <si>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</si>
  <si>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Старший инженер-энергетик группы ЭП Октябрьского отделения Региона ХМАО-ЯНАО Курников Геннадий Анатольевич, +7 900 385 13 07, 89224458067, kurnikov@motivtelecom.ru, 628181, ХМАО-Югра, г. Нягань, 4 мкрн., д. 28, офис «Мотив»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</si>
  <si>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</si>
  <si>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</si>
  <si>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</si>
  <si>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</si>
  <si>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</si>
  <si>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</si>
  <si>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</si>
  <si>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</si>
  <si>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</si>
  <si>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</si>
  <si>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</si>
  <si>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</si>
  <si>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</si>
  <si>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</si>
  <si>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</si>
  <si>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</si>
  <si>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</si>
  <si>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</si>
  <si>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</si>
  <si>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тел. +7 950 530 98 57, индекс 628148, ХМАО-Югра, Березовский район, с. Саранпауль, ул. Н. Вокуева, д. 5, кв. 1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</si>
  <si>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</si>
  <si>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</si>
  <si>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</si>
  <si>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</si>
  <si>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</si>
  <si>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</si>
  <si>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</si>
  <si>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</si>
  <si>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</si>
  <si>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</si>
  <si>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</si>
  <si>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</si>
  <si>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</si>
  <si>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</si>
  <si>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</si>
  <si>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</si>
  <si>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</si>
  <si>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</si>
  <si>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</si>
  <si>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</si>
  <si>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</si>
  <si>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</si>
  <si>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</si>
  <si>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Договор подготовлен 20.02.2018 г. Письмо №485 от 21.02.2018 о напр. Договора</t>
  </si>
  <si>
    <t>ДЭС Cаранпауль</t>
  </si>
  <si>
    <t>Письмо №261 от 31.01.2018 о подготовки проета договора. Письмо №492 от 21.02.2018 о напр. дог.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</si>
  <si>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</si>
  <si>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</si>
  <si>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</si>
  <si>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</si>
  <si>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</si>
  <si>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Письмо №524 от 22.02.2018 о напр. дог. №БЛ-1.18</t>
  </si>
  <si>
    <t>Инженер отделения организации службы и пожаротугения Рогожников Дмитрий Владимирович, 8(34670)27670, spassbel-oosip@mail.ru, 628163, ХМАО-Югра, г. Белоярский, д. 8,территория СМУ-25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</si>
  <si>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</si>
  <si>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</si>
  <si>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</si>
  <si>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</si>
  <si>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</si>
  <si>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</si>
  <si>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Письмо №569 от 28.02.2018 г. о направ. договора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</si>
  <si>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</si>
  <si>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</si>
  <si>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</si>
  <si>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</si>
  <si>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</si>
  <si>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Письмо №672 от 07.03.2018 о напр. договора</t>
  </si>
  <si>
    <t>Фризоргер Елена Владимировна, +7 902 814 43 42, Erupsa@list.ru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</si>
  <si>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</si>
  <si>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</si>
  <si>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</si>
  <si>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</si>
  <si>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</si>
  <si>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</si>
  <si>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</si>
  <si>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</si>
  <si>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</si>
  <si>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</si>
  <si>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</si>
  <si>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</si>
  <si>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</si>
  <si>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</si>
  <si>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</si>
  <si>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</si>
  <si>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NP-73E.1-11-1, зав. №04271142</t>
  </si>
  <si>
    <t>Письмо №793 от 16.03.2018 о направ. дог. №НВР-1.18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</si>
  <si>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</si>
  <si>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</si>
  <si>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</si>
  <si>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Терентьева Светлана Александровна, 8(34674)45646, +7 950 533 91 01, Саранпауль, ул. Собянина, д. 41А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</si>
  <si>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</si>
  <si>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</si>
  <si>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</si>
  <si>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</si>
  <si>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</si>
  <si>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</si>
  <si>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</si>
  <si>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</si>
  <si>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</si>
  <si>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</si>
  <si>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Существующий однофазный пирбор учёта: СОЭБ-2ПДР  № 139486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</si>
  <si>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</si>
  <si>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</si>
  <si>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</si>
  <si>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</si>
  <si>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№260 от 31.01.2018 об отсутствии возможности ТП. Письмо №315 от 06.02.2018 г. о напр. договора</t>
  </si>
  <si>
    <t>Письмо №805 от 19.03.2018 о направ. дог. №ХМР-3.18. Договор передан и подписан нарочно 20.03.2018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</si>
  <si>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</si>
  <si>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</si>
  <si>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</si>
  <si>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</si>
  <si>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</si>
  <si>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</si>
  <si>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</si>
  <si>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</si>
  <si>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</si>
  <si>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</si>
  <si>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Служебная записка в ПТО для рассчета стоимости по строительству от 22.05.2017. РЭС: Опоры установлены, провод в наличии (прокинуть 1 день).</t>
  </si>
  <si>
    <t>Меркурий 230 ART-01-CN, зав. №32297111</t>
  </si>
  <si>
    <t>Устно 03.04.2018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</si>
</sst>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14" fontId="6" fillId="1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 wrapText="1"/>
    </xf>
    <xf numFmtId="14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14" fontId="8" fillId="13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14" fontId="10" fillId="14" borderId="1" xfId="1" applyNumberFormat="1" applyFont="1" applyFill="1" applyBorder="1" applyAlignment="1">
      <alignment horizontal="center" vertical="center" wrapText="1"/>
    </xf>
    <xf numFmtId="14" fontId="10" fillId="12" borderId="1" xfId="1" applyNumberFormat="1" applyFont="1" applyFill="1" applyBorder="1" applyAlignment="1">
      <alignment horizontal="center" vertical="center" wrapText="1"/>
    </xf>
    <xf numFmtId="14" fontId="10" fillId="13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7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12" borderId="1" xfId="1" applyNumberFormat="1" applyFont="1" applyFill="1" applyBorder="1" applyAlignment="1">
      <alignment horizontal="center" vertical="center" wrapText="1"/>
    </xf>
    <xf numFmtId="4" fontId="6" fillId="14" borderId="1" xfId="0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4" fontId="7" fillId="12" borderId="1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10" fillId="12" borderId="0" xfId="1" applyFont="1" applyFill="1" applyAlignment="1">
      <alignment horizontal="center" vertical="center" wrapText="1"/>
    </xf>
    <xf numFmtId="4" fontId="6" fillId="11" borderId="2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10" fillId="12" borderId="1" xfId="1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" fontId="10" fillId="1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4" fontId="6" fillId="12" borderId="1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15" borderId="0" xfId="0" applyFill="1"/>
    <xf numFmtId="0" fontId="0" fillId="14" borderId="0" xfId="0" applyFill="1"/>
    <xf numFmtId="0" fontId="7" fillId="0" borderId="1" xfId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13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299" Type="http://schemas.openxmlformats.org/officeDocument/2006/relationships/hyperlink" Target="&#1040;&#1082;&#1090;&#1099;\69,%20&#1043;&#1086;&#1083;&#1086;&#1096;&#1091;&#1073;&#1080;&#1085;%20&#1040;.&#1048;.,%20&#1057;&#1086;&#1089;&#1100;&#1074;&#1072;,%20&#1091;&#1083;.%20&#1043;&#1088;&#1080;&#1073;&#1085;&#1072;&#1103;,%20&#1076;.%2024" TargetMode="External"/><Relationship Id="rId3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\&#1057;&#1082;&#1072;&#1085;%20&#1076;&#1086;&#1075;&#1086;&#1074;&#1086;&#1088;&#1072;%20&#1041;&#1051;-9" TargetMode="External"/><Relationship Id="rId21" Type="http://schemas.openxmlformats.org/officeDocument/2006/relationships/hyperlink" Target="&#1056;&#1077;&#1077;&#1089;&#1090;&#1088;%20&#1079;&#1072;&#1103;&#1074;&#1080;&#1090;&#1077;&#1083;&#1077;&#1081;\&#1054;&#1040;&#1054;%20&#1057;&#1091;&#1088;&#1075;&#1091;&#1090;&#1085;&#1077;&#1092;&#1090;&#1077;&#1075;&#1072;&#1079;\119,%20&#1053;&#1091;&#1084;&#1090;&#1086;,%20&#1057;&#1082;&#1074;&#1072;&#1078;&#1080;&#1085;&#1072;%20&#1074;&#1086;&#1076;&#1086;&#1079;&#1072;&#1073;&#1086;&#1088;&#1085;&#1072;&#1103;" TargetMode="External"/><Relationship Id="rId42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63;&#1077;&#1082;-&#1086;&#1088;&#1076;&#1077;&#1088;%20(&#1086;&#1087;&#1083;&#1072;&#1090;&#1072;)%20&#1086;&#1090;%2008.08.2017.pdf" TargetMode="External"/><Relationship Id="rId63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\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1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\&#1057;&#1086;&#1075;&#1083;.%20&#1086;%20&#1088;&#1072;&#1089;&#1090;&#1086;&#1088;&#1078;.%20&#1076;&#1086;&#1075;.%20&#1041;&#1056;-233.13%20&#1086;&#1090;%2027.10.2017.pdf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170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7;&#1072;&#1103;&#1074;&#1082;&#1072;%20&#1053;&#1091;&#1084;&#1090;&#1086;,%203%20(&#1089;&#1090;&#1088;&#1086;&#1080;&#1090;.%20&#1087;&#1086;&#1079;.%20&#8470;10).pdf" TargetMode="External"/><Relationship Id="rId191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2;&#1072;%20&#1085;&#1072;%20&#1058;&#1055;.pdf" TargetMode="External"/><Relationship Id="rId205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7;&#1072;&#1103;&#1074;&#1083;&#1077;&#1085;&#1080;&#1077;%20&#1086;%20&#1087;&#1088;&#1086;&#1074;.%20&#1058;&#1059;%20&#1086;&#1090;%2017.01.2018.jpg" TargetMode="External"/><Relationship Id="rId226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247" Type="http://schemas.openxmlformats.org/officeDocument/2006/relationships/hyperlink" Target="&#1040;&#1082;&#1090;&#1099;\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1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7;&#1082;&#1072;&#1085;%20&#1076;&#1086;&#1075;&#1086;&#1074;&#1086;&#1088;&#1072;%20&#1050;&#1053;&#1044;-452.16.pdf" TargetMode="External"/><Relationship Id="rId26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\&#1057;&#1082;&#1072;&#1085;%20&#1076;&#1086;&#1075;&#1086;&#1074;&#1086;&#1088;&#1072;%20&#1061;&#1052;&#1056;-125.14.pdf" TargetMode="External"/><Relationship Id="rId2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\&#1057;&#1082;&#1072;&#1085;%20&#1076;&#1086;&#1075;&#1086;&#1074;&#1086;&#1088;&#1072;%20&#1041;&#1056;-647.16.pdf" TargetMode="External"/><Relationship Id="rId11" Type="http://schemas.openxmlformats.org/officeDocument/2006/relationships/hyperlink" Target="&#1042;&#1089;&#1077;%20&#1087;&#1080;&#1089;&#1100;&#1084;&#1072;\&#1048;&#1089;&#1093;&#1086;&#1076;&#1103;&#1097;&#1080;&#1077;\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3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44;&#1086;&#1075;&#1086;&#1074;&#1086;&#1088;%20&#8470;&#1041;&#1056;-21.17%20&#1086;&#1090;%2015.11.2017.pdf" TargetMode="External"/><Relationship Id="rId53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7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7;&#1072;&#1103;&#1074;&#1082;&#1072;%20&#1085;&#1072;%20&#1058;&#1055;,%20&#1057;&#1091;&#1088;&#1075;&#1091;&#1095;&#1077;&#1074;&#1072;.pdf" TargetMode="External"/><Relationship Id="rId128" Type="http://schemas.openxmlformats.org/officeDocument/2006/relationships/hyperlink" Target="&#1040;&#1082;&#1090;&#1099;\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\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" TargetMode="External"/><Relationship Id="rId95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\&#1057;&#1086;&#1075;&#1083;.%20&#1086;%20&#1088;&#1072;&#1089;&#1090;&#1086;&#1088;&#1078;.%20&#1076;&#1086;&#1075;.%20&#1041;&#1056;-234.13%20&#1086;&#1090;%2027.10.2017.pdf" TargetMode="External"/><Relationship Id="rId181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7;&#1072;&#1103;&#1074;&#1082;&#1072;%20&#1085;&#1072;%20&#1058;&#1055;.pdf" TargetMode="External"/><Relationship Id="rId216" Type="http://schemas.openxmlformats.org/officeDocument/2006/relationships/hyperlink" Target="&#1040;&#1082;&#1090;&#1099;\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237" Type="http://schemas.openxmlformats.org/officeDocument/2006/relationships/hyperlink" Target="&#1040;&#1082;&#1090;&#1099;\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2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7;&#1082;&#1072;&#1085;%20&#1076;&#1086;&#1075;&#1086;&#1074;&#1086;&#1088;&#1072;%20&#1041;&#1056;-746.16.pdf" TargetMode="External"/><Relationship Id="rId2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57;&#1082;&#1072;&#1085;%20&#1076;&#1086;&#1075;&#1086;&#1074;&#1086;&#1088;%20&#1041;&#1056;-290.16.pdf" TargetMode="External"/><Relationship Id="rId22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43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64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2456%20&#1086;&#1090;%2009.08.2017%20&#1074;%20&#1070;&#1058;&#1069;&#1050;-&#1061;&#1052;&#1056;%20&#1086;%20&#1087;&#1088;&#1086;&#1074;&#1077;&#1088;&#1082;&#1077;%20&#1074;&#1099;&#1087;.%20&#1058;&#1059;.pdf" TargetMode="External"/><Relationship Id="rId139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\&#1057;&#1082;&#1072;&#1085;%20&#1076;&#1086;&#1075;&#1086;&#1074;&#1086;&#1088;&#1072;%20&#1041;&#1056;-944.16.pdf" TargetMode="External"/><Relationship Id="rId3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\&#1057;&#1082;&#1072;&#1085;%20&#1076;&#1086;&#1075;&#1086;&#1074;&#1086;&#1088;%20&#1041;&#1056;-976.14.pdf" TargetMode="External"/><Relationship Id="rId3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4;&#1086;&#1075;&#1086;&#1074;&#1086;&#1088;%20&#1041;&#1056;-30.17%20&#1086;&#1090;%2026.10.2017.pdf" TargetMode="External"/><Relationship Id="rId17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4;&#1086;&#1075;&#1086;&#1074;&#1086;&#1088;%20&#8470;&#1041;&#1056;-26.17%20&#1086;&#1090;%2017.10.2017.pdf" TargetMode="External"/><Relationship Id="rId192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4;&#1086;&#1075;&#1086;&#1074;&#1086;&#1088;%20&#8470;&#1061;&#1052;&#1056;-32.17%20&#1086;&#1090;%2019.12.2017.pdf" TargetMode="External"/><Relationship Id="rId206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50;&#1074;&#1080;&#1090;&#1072;&#1085;&#1094;&#1080;&#1103;%20&#1086;&#1087;&#1083;&#1072;&#1090;&#1099;%20&#1086;&#1090;%2018.01.2018.pdf" TargetMode="External"/><Relationship Id="rId227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44;&#1086;&#1075;&#1086;&#1074;&#1086;&#1088;%20&#8470;&#1061;&#1052;&#1056;-2.18%20&#1086;&#1090;%2007.03.2018.pdf" TargetMode="External"/><Relationship Id="rId248" Type="http://schemas.openxmlformats.org/officeDocument/2006/relationships/hyperlink" Target="&#1040;&#1082;&#1090;&#1099;\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26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2;&#1072;&#1085;%20&#1076;&#1086;&#1075;&#1086;&#1074;&#1086;&#1088;%20&#1061;&#1052;&#1056;-141.13.pdf" TargetMode="External"/><Relationship Id="rId12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3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44;&#1086;&#1075;&#1086;&#1074;&#1086;&#1088;%20&#8470;&#1041;&#1056;-22.17%20&#1086;&#1090;%2015.11.2017.pdf" TargetMode="External"/><Relationship Id="rId108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44;&#1086;&#1075;&#1086;&#1074;&#1086;&#1088;%20&#1061;&#1052;&#1056;-23.17%20&#1086;&#1090;%2003.10.2017.pdf" TargetMode="External"/><Relationship Id="rId129" Type="http://schemas.openxmlformats.org/officeDocument/2006/relationships/hyperlink" Target="&#1040;&#1082;&#1090;&#1099;\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2;&#1072;&#1085;%20&#1076;&#1086;&#1075;&#1086;&#1074;&#1086;&#1088;%20&#1041;&#1056;-310.16.pdf" TargetMode="External"/><Relationship Id="rId315" Type="http://schemas.openxmlformats.org/officeDocument/2006/relationships/hyperlink" Target="&#1040;&#1082;&#1090;&#1099;\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54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76;&#1086;&#1075;&#1086;&#1074;&#1086;&#1088;&#1072;%20&#1061;&#1052;&#1056;%2016.17%20&#1052;&#1080;&#1096;&#1091;&#1088;&#1080;&#1085;&#1089;&#1082;&#1080;&#1081;.pdf" TargetMode="External"/><Relationship Id="rId7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57;&#1082;&#1072;&#1085;%20&#1076;&#1086;&#1075;&#1086;&#1074;&#1086;&#1088;&#1072;-%20&#1041;&#1056;-144.16.pdf" TargetMode="External"/><Relationship Id="rId96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7;&#1072;&#1103;&#1074;&#1083;&#1077;&#1085;&#1080;&#1077;%20&#1086;%20&#1087;&#1088;&#1086;&#1074;&#1077;&#1088;&#1082;&#1077;%20&#1074;&#1099;&#1087;&#1086;&#1083;&#1085;&#1077;&#1085;&#1080;&#1103;%20&#1058;&#1059;.JPG" TargetMode="External"/><Relationship Id="rId14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4;&#1086;&#1075;&#1086;&#1074;&#1086;&#1088;%20&#1061;&#1052;&#1056;-30.17%20&#1086;&#1090;%2020.10.2017.pdf" TargetMode="External"/><Relationship Id="rId16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182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4;&#1086;&#1075;&#1086;&#1074;&#1086;&#1088;%20&#1061;&#1052;&#1056;-31.17%20&#1086;&#1090;%2001.12.2017.pdf" TargetMode="External"/><Relationship Id="rId217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" TargetMode="External"/><Relationship Id="rId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40;&#1082;&#1090;&#1099;\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2;&#1072;&#1085;%20&#1076;&#1086;&#1075;&#1086;&#1074;&#1086;&#1088;&#1072;%20&#1041;&#1056;-184.14.pdf" TargetMode="External"/><Relationship Id="rId2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27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\&#1057;&#1082;&#1072;&#1085;%20&#1076;&#1086;&#1075;&#1086;&#1074;&#1086;&#1088;%20391-&#1058;&#1055;-&#1050;12.pdf" TargetMode="External"/><Relationship Id="rId2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5" Type="http://schemas.openxmlformats.org/officeDocument/2006/relationships/hyperlink" Target="&#1040;&#1082;&#1090;&#1099;\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26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3;&#1072;&#1090;&#1105;&#1078;&#1085;&#1086;&#1077;%20&#1087;&#1086;&#1088;&#1091;&#1095;&#1077;&#1085;&#1080;&#1077;%20&#8470;152%20&#1086;&#1090;%2002.04.2018%20&#1075;..pdf" TargetMode="External"/><Relationship Id="rId44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6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86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7;&#1082;&#1072;&#1085;%20&#1076;&#1086;&#1075;&#1086;&#1074;&#1086;&#1088;&#1072;%20&#1041;&#1056;-11.17%20&#1086;&#1090;%2005.07.2017.pdf" TargetMode="External"/><Relationship Id="rId130" Type="http://schemas.openxmlformats.org/officeDocument/2006/relationships/hyperlink" Target="&#1040;&#1082;&#1090;&#1099;\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151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3195%20&#1086;&#1090;%2026.10.2017%20&#1074;%20&#1070;&#1058;&#1069;&#1050;-&#1041;&#1077;&#1088;&#1077;&#1079;&#1086;&#1074;&#1086;%20&#1086;%20&#1087;&#1088;&#1086;&#1074;.%20&#1074;&#1099;&#1087;.%20&#1058;&#1059;.pdf" TargetMode="External"/><Relationship Id="rId172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7;&#1072;&#1103;&#1074;&#1083;&#1077;&#1085;&#1080;&#1077;%20&#1086;%20&#1087;&#1088;&#1086;&#1074;.%20&#1074;&#1099;&#1087;.%20&#1058;&#1059;%20&#1086;&#1090;%2009.11.2017.pdf" TargetMode="External"/><Relationship Id="rId193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0;&#1074;&#1080;&#1090;&#1072;&#1085;&#1094;&#1080;&#1103;%20&#1086;&#1087;&#1083;&#1072;&#1090;&#1099;%20&#1086;&#1090;%2020.12.2017.pdf" TargetMode="External"/><Relationship Id="rId207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50;&#1074;&#1080;&#1090;&#1072;&#1085;&#1094;&#1080;&#1103;%20&#1086;&#1087;&#1083;&#1072;&#1090;&#1099;%20&#1086;&#1090;%2023.01.2018.jpg" TargetMode="External"/><Relationship Id="rId228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63;&#1077;&#1082;%20&#1086;&#1087;&#1083;&#1072;&#1090;&#1099;%20&#1086;&#1090;%2013.03.2018.tif" TargetMode="External"/><Relationship Id="rId249" Type="http://schemas.openxmlformats.org/officeDocument/2006/relationships/hyperlink" Target="&#1040;&#1082;&#1090;&#1099;\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13" Type="http://schemas.openxmlformats.org/officeDocument/2006/relationships/hyperlink" Target="&#1040;&#1082;&#1090;&#1099;\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281" Type="http://schemas.openxmlformats.org/officeDocument/2006/relationships/hyperlink" Target="&#1040;&#1082;&#1090;&#1099;\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16" Type="http://schemas.openxmlformats.org/officeDocument/2006/relationships/hyperlink" Target="&#1040;&#1082;&#1090;&#1099;\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3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44;&#1086;&#1075;&#1086;&#1074;&#1086;&#1088;%20&#8470;&#1041;&#1056;-23.17%20&#1086;&#1090;%2015.11.2017.pdf" TargetMode="External"/><Relationship Id="rId5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\&#1057;&#1082;&#1072;&#1085;%20&#1076;&#1086;&#1075;&#1086;&#1074;&#1088;&#1072;%20&#1061;&#1052;&#1056;-20.17.pdf" TargetMode="External"/><Relationship Id="rId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47;&#1072;&#1103;&#1074;&#1083;&#1077;&#1085;&#1080;&#1077;%20&#1086;%20&#1087;&#1088;&#1086;&#1074;&#1077;&#1088;&#1082;&#1077;%20&#1074;&#1099;&#1087;.%20&#1058;&#1059;%20&#1086;&#1090;%2020.07.2017.jpg" TargetMode="External"/><Relationship Id="rId97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1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\&#1057;&#1082;&#1072;&#1085;%20&#1076;&#1086;&#1075;&#1086;&#1074;&#1086;&#1088;&#1072;%20&#1041;&#1056;-981.16.pdf" TargetMode="External"/><Relationship Id="rId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" TargetMode="External"/><Relationship Id="rId162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4;&#1086;&#1075;&#1086;&#1074;&#1086;&#1088;%20&#8470;&#1041;&#1056;-31.17%20&#1086;&#1090;%2031.10.2017.pdf" TargetMode="External"/><Relationship Id="rId183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8;&#1089;&#1093;.%20&#8470;3545%20&#1086;&#1090;%2029.11.2017%20&#1086;%20&#1085;&#1072;&#1087;&#1088;.%20&#1076;&#1086;&#1075;.%20&#1058;&#1055;.pdf" TargetMode="External"/><Relationship Id="rId218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\146,%20&#1056;&#1072;&#1076;&#1080;&#1086;&#1088;&#1077;&#1083;&#1077;&#1081;&#1085;&#1072;&#1103;%20&#1073;&#1072;&#1096;&#1085;&#1103;,%20&#1050;&#1080;&#1088;&#1087;&#1080;&#1095;&#1085;&#1099;&#1081;\&#1044;&#1086;&#1075;&#1086;&#1074;&#1086;&#1088;%20&#8470;&#1061;&#1052;&#1056;-1.18%20(&#1085;&#1077;%20&#1087;&#1086;&#1076;&#1087;&#1080;&#1089;&#1072;&#1085;).pdf" TargetMode="External"/><Relationship Id="rId2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57;&#1082;&#1072;&#1085;%20&#1076;&#1086;&#1075;&#1086;&#1074;&#1086;&#1088;&#1072;%20&#1041;&#1056;-588.16.pdf" TargetMode="External"/><Relationship Id="rId2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\&#1057;&#1082;&#1072;&#1085;%20&#1076;&#1086;&#1075;&#1086;&#1074;&#1086;&#1088;&#1072;%20&#1041;&#1056;-740.16.pdf" TargetMode="External"/><Relationship Id="rId2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2;&#1072;&#1085;%20&#1076;&#1086;&#1075;&#1086;&#1074;&#1086;&#1088;&#1072;%20&#1041;&#1056;-38.13.pdf" TargetMode="External"/><Relationship Id="rId29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2;&#1072;&#1085;%20&#1076;&#1086;&#1075;&#1086;&#1074;&#1086;&#1088;&#1072;%20&#1061;&#1052;&#1056;-166.14.pdf" TargetMode="External"/><Relationship Id="rId30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2;&#1072;&#1085;%20&#1076;&#1086;&#1075;&#1086;&#1074;&#1088;&#1072;%20&#1041;&#1056;-4.17%20&#1050;&#1072;&#1085;&#1077;&#1074;&#1072;%20&#1040;.&#1042;..pdf" TargetMode="External"/><Relationship Id="rId24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66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\&#1057;&#1082;&#1072;&#1085;%20&#1076;&#1086;&#1075;&#1086;&#1074;&#1086;&#1088;&#1072;%2028&#1044;&#1058;&#1055;.pdf" TargetMode="External"/><Relationship Id="rId110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82;&#1074;&#1080;&#1090;&#1072;&#1085;&#1094;&#1080;&#1103;%20&#1086;&#1087;&#1083;&#1072;&#1090;&#1099;%20&#1086;&#1090;%2003.10.2017.jpg" TargetMode="External"/><Relationship Id="rId131" Type="http://schemas.openxmlformats.org/officeDocument/2006/relationships/hyperlink" Target="&#1040;&#1082;&#1090;&#1099;\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28%20&#1086;&#1090;%2002.04.2018%20&#1086;%20&#1087;&#1088;&#1086;&#1074;.%20&#1074;&#1099;&#1087;.%20&#1058;&#1059;.pdf" TargetMode="External"/><Relationship Id="rId152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54;&#1087;&#1083;&#1072;&#1090;&#1072;%20&#1058;&#1055;%20&#1086;&#1090;%2026.10.2017.docx" TargetMode="External"/><Relationship Id="rId173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4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3;&#1077;&#1085;&#1080;&#1077;%20&#1086;%20&#1087;&#1088;&#1086;&#1074;.%20&#1074;&#1099;&#1087;.%20&#1058;&#1059;%20&#1086;&#1090;%2020.12.2017.jpg" TargetMode="External"/><Relationship Id="rId20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" TargetMode="External"/><Relationship Id="rId229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2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7;&#1082;&#1072;&#1085;%20&#1076;&#1086;&#1075;&#1086;&#1074;&#1086;&#1088;&#1072;%20&#1041;&#1056;-1054.16.pdf" TargetMode="External"/><Relationship Id="rId2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57;&#1082;&#1072;&#1085;%20&#1076;&#1086;&#1075;&#1086;&#1074;&#1086;&#1088;%20&#1041;&#1056;-981.14.pdf" TargetMode="External"/><Relationship Id="rId14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44;&#1086;&#1075;&#1086;&#1074;&#1086;&#1088;%20&#8470;&#1041;&#1056;-24.17%20&#1086;&#1090;%2015.11.2017.pdf" TargetMode="External"/><Relationship Id="rId56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7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\&#1057;&#1082;&#1072;&#1085;%20&#1076;&#1086;&#1075;&#1086;&#1074;&#1086;&#1088;&#1072;%20&#1053;&#1046;&#1042;-299.16.pdf" TargetMode="External"/><Relationship Id="rId317" Type="http://schemas.openxmlformats.org/officeDocument/2006/relationships/hyperlink" Target="&#1040;&#1082;&#1090;&#1099;\65,%20&#1054;&#1054;&#1054;%20&#1051;&#1072;&#1085;&#1072;,%20&#1057;&#1072;&#1088;&#1072;&#1085;&#1087;&#1072;&#1091;&#1083;&#1100;,%20&#1091;&#1083;.%20&#1071;&#1090;&#1088;&#1080;&#1085;&#1089;&#1082;&#1072;&#1103;,%202-1" TargetMode="External"/><Relationship Id="rId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" TargetMode="External"/><Relationship Id="rId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72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93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6;&#1075;&#1083;&#1072;&#1096;&#1077;&#1085;&#1080;&#1077;%20&#1086;%20&#1087;&#1077;&#1088;&#1077;&#1084;&#1077;&#1085;&#1077;%20&#1089;&#1090;&#1086;&#1088;&#1086;&#1085;%20&#1086;&#1090;%2022.09.2017.pdf" TargetMode="External"/><Relationship Id="rId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2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7;&#1082;&#1072;&#1085;%20&#1076;&#1086;&#1075;&#1086;&#1074;&#1086;&#1088;&#1072;%20&#1041;&#1051;-8.17.pdf" TargetMode="External"/><Relationship Id="rId1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7;&#1072;&#1103;&#1074;&#1083;&#1077;&#1085;&#1080;&#1077;%20&#1086;&#1073;%20&#1080;&#1079;&#1084;.%20&#1082;&#1083;&#1072;&#1089;&#1089;&#1072;%20&#1085;&#1072;&#1087;&#1088;&#1103;&#1078;.%20&#1086;&#1090;%2030.10.2017.pdf" TargetMode="External"/><Relationship Id="rId18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18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50;&#1074;&#1080;&#1090;&#1072;&#1085;&#1094;&#1080;&#1103;%20&#1086;&#1087;&#1083;&#1072;&#1090;&#1099;.jpg" TargetMode="External"/><Relationship Id="rId21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44;&#1086;&#1075;&#1086;&#1074;&#1086;&#1088;%20&#8470;&#1041;&#1056;-4.18%20(&#1085;&#1077;%20&#1087;&#1086;&#1076;&#1087;&#1080;&#1089;&#1072;&#1085;).pdf" TargetMode="External"/><Relationship Id="rId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" TargetMode="External"/><Relationship Id="rId21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7;&#1072;&#1103;&#1074;&#1082;&#1072;%20&#1085;&#1072;%20&#1058;&#1055;.pdf" TargetMode="External"/><Relationship Id="rId23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0;&#1074;&#1080;&#1090;&#1072;&#1085;&#1094;&#1080;&#1103;%20&#1086;&#1087;&#1083;&#1072;&#1090;&#1099;%20&#1086;&#1090;%2013.11.2017%20&#1075;..pdf" TargetMode="External"/><Relationship Id="rId235" Type="http://schemas.openxmlformats.org/officeDocument/2006/relationships/hyperlink" Target="&#1040;&#1082;&#1090;&#1099;\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2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\&#1057;&#1082;&#1072;&#1085;%20&#1076;&#1086;&#1075;&#1086;&#1074;&#1086;&#1088;&#1072;%20&#1041;&#1056;-741.16.pdf" TargetMode="External"/><Relationship Id="rId2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7;&#1082;&#1072;&#1085;%20&#1076;&#1086;&#1075;&#1086;&#1074;&#1086;&#1088;&#1072;%20&#1041;&#1056;-744.16.pdf" TargetMode="External"/><Relationship Id="rId27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298" Type="http://schemas.openxmlformats.org/officeDocument/2006/relationships/hyperlink" Target="&#1040;&#1082;&#1090;&#1099;\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25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67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86;&#1090;%20&#1070;&#1058;&#1069;&#1050;-&#1041;&#1077;&#1088;&#1077;&#1079;&#1086;&#1074;&#1086;%20(&#1090;&#1086;&#1095;&#1082;&#1072;%20&#1087;&#1088;&#1080;&#1089;&#1086;&#1077;&#1076;&#1080;&#1085;)" TargetMode="External"/><Relationship Id="rId116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37" Type="http://schemas.openxmlformats.org/officeDocument/2006/relationships/hyperlink" Target="&#1040;&#1082;&#1090;&#1099;\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1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\&#1057;&#1086;&#1075;&#1083;.%20&#1086;%20&#1088;&#1072;&#1089;&#1090;&#1086;&#1088;&#1078;.%20&#1076;&#1086;&#1075;.%20&#1041;&#1056;-235.13%20&#1086;&#1090;%2027.10.2017.pdf" TargetMode="External"/><Relationship Id="rId272" Type="http://schemas.openxmlformats.org/officeDocument/2006/relationships/hyperlink" Target="&#1040;&#1082;&#1090;&#1099;\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293" Type="http://schemas.openxmlformats.org/officeDocument/2006/relationships/hyperlink" Target="&#1040;&#1082;&#1090;&#1099;\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\&#1057;&#1082;&#1072;&#1085;%20&#1076;&#1086;&#1075;&#1086;&#1074;&#1086;&#1088;&#1072;%20&#1041;&#1051;-921.1" TargetMode="External"/><Relationship Id="rId307" Type="http://schemas.openxmlformats.org/officeDocument/2006/relationships/hyperlink" Target="&#1040;&#1082;&#1090;&#1099;\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323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57;%20&#8470;1%20&#1086;&#1090;%2030.03.2018.pdf" TargetMode="External"/><Relationship Id="rId328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20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41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44;&#1086;&#1075;&#1086;&#1074;&#1086;&#1088;%20&#1061;&#1052;&#1056;-15.17%20&#1086;&#1090;%2011.09.2017.pdf" TargetMode="External"/><Relationship Id="rId62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7;&#1072;&#1103;&#1074;&#1082;&#1072;%20&#1042;&#1072;&#1093;&#1088;&#1091;&#1096;&#1077;&#1074;.pdf" TargetMode="External"/><Relationship Id="rId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88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32" Type="http://schemas.openxmlformats.org/officeDocument/2006/relationships/hyperlink" Target="&#1040;&#1082;&#1090;&#1099;\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53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7;&#1072;&#1103;&#1074;&#1082;&#1072;%20&#1054;&#1054;&#1054;%20&#1051;&#1072;&#1085;&#1072;,%20&#1057;&#1072;&#1088;&#1072;&#1085;&#1087;&#1072;&#1091;&#1083;&#1100;.pdf" TargetMode="External"/><Relationship Id="rId174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79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44;&#1086;&#1075;&#1086;&#1074;&#1086;&#1088;%20&#8470;&#1041;&#1051;-9.17%20&#1086;&#1090;%2011.10.2017.pdf" TargetMode="External"/><Relationship Id="rId195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5;&#1080;&#1089;&#1100;&#1084;&#1086;%20&#8470;3851%20&#1086;&#1090;%2021.12.17%20&#1086;%20&#1087;&#1088;&#1086;&#1074;.%20&#1074;&#1099;&#1087;.%20&#1058;&#1059;.pdf" TargetMode="External"/><Relationship Id="rId20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1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76;&#1086;&#1075;&#1086;&#1074;&#1086;&#1088;&#1072;%20&#1041;&#1056;-558.16.pdf" TargetMode="External"/><Relationship Id="rId204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4;&#1086;&#1075;&#1086;&#1074;&#1086;&#1088;%20&#8470;&#1041;&#1056;-3.18%20&#1086;&#1090;%2017.01.2018.pdf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" TargetMode="External"/><Relationship Id="rId225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(&#1085;&#1077;%20&#1087;&#1086;&#1076;&#1087;&#1080;&#1089;&#1072;&#1085;).pdf" TargetMode="External"/><Relationship Id="rId2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76;&#1086;&#1075;&#1086;&#1074;&#1086;&#1088;&#1072;%20&#1041;&#1056;-345.14.pdf" TargetMode="External"/><Relationship Id="rId246" Type="http://schemas.openxmlformats.org/officeDocument/2006/relationships/hyperlink" Target="&#1040;&#1082;&#1090;&#1099;\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6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2;&#1072;&#1085;%20&#1076;&#1086;&#1075;&#1086;&#1074;&#1086;&#1088;&#1072;%2031-&#1044;&#1058;&#1055;.pdf" TargetMode="External"/><Relationship Id="rId288" Type="http://schemas.openxmlformats.org/officeDocument/2006/relationships/hyperlink" Target="&#1040;&#1082;&#1090;&#1099;\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15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44;&#1086;&#1075;&#1086;&#1074;&#1086;&#1088;%20&#8470;&#1041;&#1056;-25.17%20&#1086;&#1090;%2015.11.2017.pdf" TargetMode="External"/><Relationship Id="rId5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76;&#1086;&#1075;&#1086;&#1074;&#1086;&#1088;&#1072;%20&#1041;&#1056;-888.16.pdf" TargetMode="External"/><Relationship Id="rId106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80;&#1089;&#1093;.%20&#8470;2924%20&#1086;&#1090;%2029.09.2017%20&#1086;%20&#1087;&#1088;&#1086;&#1074;&#1077;&#1088;&#1082;&#1077;%20&#1074;&#1099;&#1087;.%20&#1058;&#1059;.pdf" TargetMode="External"/><Relationship Id="rId127" Type="http://schemas.openxmlformats.org/officeDocument/2006/relationships/hyperlink" Target="&#1040;&#1082;&#1090;&#1099;\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2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2;&#1072;&#1085;%20&#1076;&#1086;&#1075;&#1086;&#1074;&#1086;&#1088;&#1072;%20&#8470;44.pdf" TargetMode="External"/><Relationship Id="rId2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57;&#1082;&#1072;&#1085;%20&#1076;&#1086;&#1075;&#1086;&#1074;&#1086;&#1088;&#1072;%20&#1061;&#1052;&#1056;-481.16.pdf" TargetMode="External"/><Relationship Id="rId3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7;&#1072;&#1103;&#1074;&#1083;&#1077;&#1085;&#1080;&#1077;%20&#1086;%20&#1087;&#1088;&#1086;&#1074;.%20&#1074;&#1099;&#1087;.%20&#1058;&#1059;%20&#1086;&#1090;%2021.03.2018.jpg" TargetMode="External"/><Relationship Id="rId318" Type="http://schemas.openxmlformats.org/officeDocument/2006/relationships/hyperlink" Target="&#1040;&#1082;&#1090;&#1099;\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10" Type="http://schemas.openxmlformats.org/officeDocument/2006/relationships/hyperlink" Target="&#1042;&#1089;&#1077;%20&#1087;&#1080;&#1089;&#1100;&#1084;&#1072;\&#1048;&#1089;&#1093;&#1086;&#1076;&#1103;&#1097;&#1080;&#1077;\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3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44;&#1086;&#1075;&#1086;&#1074;&#1086;&#1088;%20&#8470;&#1041;&#1056;-20.17%20&#1086;&#1090;%2015.11.2017.pdf" TargetMode="External"/><Relationship Id="rId52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7;&#1072;&#1103;&#1074;&#1082;&#1072;%20&#1085;&#1072;%20&#1058;&#1055;.pdf" TargetMode="External"/><Relationship Id="rId73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78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2;&#1072;%20&#1085;&#1072;%20&#1058;&#1055;.pdf" TargetMode="External"/><Relationship Id="rId94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4;&#1086;&#1075;&#1086;&#1074;&#1086;&#1088;%20&#1061;&#1052;&#1056;-29.17%20&#1086;&#1090;%2026.09.2017.pdf" TargetMode="External"/><Relationship Id="rId99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50;&#1074;&#1080;&#1090;&#1072;&#1085;&#1094;&#1080;&#1103;%20&#1086;&#1087;&#1083;&#1072;&#1090;&#1099;%20&#1086;&#1090;%2028.09.2017.pdf" TargetMode="External"/><Relationship Id="rId101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95;&#1077;&#1082;&#1072;%20&#1085;&#1072;%20&#1086;&#1087;&#1083;&#1072;&#1090;&#1091;.pdf" TargetMode="External"/><Relationship Id="rId1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3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3;&#1072;&#1090;&#1077;&#1078;&#1085;&#1086;&#1077;%20&#1087;&#1086;&#1088;&#1091;&#1095;&#1077;&#1085;&#1080;&#1077;%20&#8470;67%20&#1086;&#1090;%2028.07.2017.pdf" TargetMode="External"/><Relationship Id="rId148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2;&#1072;%20&#1085;&#1072;%20&#1058;&#1055;.pdf" TargetMode="External"/><Relationship Id="rId164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63;&#1077;&#1082;%20&#1086;&#1088;&#1076;&#1077;&#1088;%20&#1086;&#1090;%2021.09.2017.pdf" TargetMode="External"/><Relationship Id="rId169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7;&#1072;&#1103;&#1074;&#1082;&#1072;%20&#1053;&#1091;&#1084;&#1090;&#1086;,%2013&#1072;%20(&#1089;&#1090;&#1088;&#1086;&#1080;&#1090;.%20&#1087;&#1086;&#1079;.%20&#8470;9).pdf" TargetMode="External"/><Relationship Id="rId1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0;&#1074;&#1080;&#1090;&#1072;&#1085;&#1094;&#1080;&#1103;%20&#1086;&#1087;&#1083;&#1072;&#1090;&#1099;.jpg" TargetMode="External"/><Relationship Id="rId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9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7;&#1072;&#1103;&#1074;&#1082;&#1072;,%20&#1087;&#1088;&#1072;&#1074;&#1086;&#1091;&#1089;&#1090;&#1072;&#1085;&#1072;&#1074;&#1083;&#1080;&#1074;&#1072;&#1102;&#1097;&#1080;&#1077;,%20&#1089;&#1093;&#1077;&#1084;&#1072;.pdf" TargetMode="External"/><Relationship Id="rId180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55;&#1080;&#1089;&#1100;&#1084;&#1086;%20&#8470;317%20&#1086;&#1090;%2007.11.2017%20&#1086;%20&#1087;&#1088;&#1086;&#1074;.%20&#1074;&#1099;&#1087;.%20&#1058;&#1059;.pdf" TargetMode="External"/><Relationship Id="rId21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215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4;&#1086;&#1075;&#1086;&#1074;&#1086;&#1088;%20&#8470;&#1041;&#1056;-5.18%20&#1086;&#1090;%2002.02.2018.pdf" TargetMode="External"/><Relationship Id="rId236" Type="http://schemas.openxmlformats.org/officeDocument/2006/relationships/hyperlink" Target="&#1040;&#1082;&#1090;&#1099;\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7;&#1082;&#1072;&#1085;%20&#1076;&#1086;&#1075;&#1086;&#1074;&#1086;&#1088;&#1072;%20&#1041;&#1056;-745.16.pdf" TargetMode="External"/><Relationship Id="rId278" Type="http://schemas.openxmlformats.org/officeDocument/2006/relationships/hyperlink" Target="&#1040;&#1082;&#1090;&#1099;\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26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" TargetMode="External"/><Relationship Id="rId252" Type="http://schemas.openxmlformats.org/officeDocument/2006/relationships/hyperlink" Target="&#1040;&#1082;&#1090;&#1099;\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2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\&#1057;&#1082;&#1072;&#1085;%20&#1076;&#1086;&#1075;&#1086;&#1074;&#1086;&#1088;%20&#1041;&#1056;-2134.12.pdf" TargetMode="External"/><Relationship Id="rId2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8" Type="http://schemas.openxmlformats.org/officeDocument/2006/relationships/hyperlink" Target="&#1040;&#1082;&#1090;&#1099;\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329" Type="http://schemas.openxmlformats.org/officeDocument/2006/relationships/printerSettings" Target="../printerSettings/printerSettings3.bin"/><Relationship Id="rId4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44;&#1086;&#1075;&#1086;&#1074;&#1086;&#1088;%20&#1041;&#1056;-18.17%20(&#1085;&#1077;%20&#1087;&#1086;&#1076;&#1087;&#1080;&#1089;&#1072;&#1085;%20&#1047;&#1072;&#1103;&#1074;&#1080;&#1090;&#1077;&#1083;&#1077;&#1084;).pdf" TargetMode="External"/><Relationship Id="rId68" Type="http://schemas.openxmlformats.org/officeDocument/2006/relationships/hyperlink" Target="&#1042;&#1089;&#1077;%20&#1087;&#1080;&#1089;&#1100;&#1084;&#1072;\&#1048;&#1089;&#1093;&#1086;&#1076;&#1103;&#1097;&#1080;&#1077;\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89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3;&#1086;&#1074;&#1099;&#1081;%20&#1079;&#1072;&#1087;&#1088;&#1086;&#1089;%20&#1086;&#1090;%2022.09.2017\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\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\&#1047;&#1072;&#1103;&#1074;&#1082;&#1072;%20&#1085;&#1072;%20&#1058;&#1055;%20(&#1072;&#1085;&#1085;&#1091;&#1083;&#1080;&#1088;&#1086;&#1074;&#1072;&#1085;&#1072;).pdf" TargetMode="External"/><Relationship Id="rId133" Type="http://schemas.openxmlformats.org/officeDocument/2006/relationships/hyperlink" Target="&#1040;&#1082;&#1090;&#1099;\49,%20&#1043;&#1086;&#1083;&#1086;&#1096;&#1091;&#1073;&#1080;&#1085;%20&#1040;.&#1048;.,%20&#1051;&#1086;&#1084;&#1073;&#1086;&#1074;&#1086;&#1078;,%20&#1091;&#1083;.%20&#1051;&#1077;&#1089;&#1085;&#1072;&#1103;,%2014&#1040;" TargetMode="External"/><Relationship Id="rId15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4;&#1086;&#1075;&#1086;&#1074;&#1086;&#1088;%20&#1061;&#1052;&#1056;-28.17%20&#1086;&#1090;%2027.10.2017.pdf" TargetMode="External"/><Relationship Id="rId175" Type="http://schemas.openxmlformats.org/officeDocument/2006/relationships/hyperlink" Target="&#1040;&#1082;&#1090;&#1099;\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1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44;&#1057;&#8470;1%20&#1082;%20&#1076;&#1086;&#1075;&#1086;&#1074;&#1086;&#1088;&#1091;%20&#1041;&#1056;-558.16.pdf" TargetMode="External"/><Relationship Id="rId200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4;&#1086;&#1075;&#1086;&#1074;&#1086;&#1088;%20&#8470;&#1041;&#1056;-1.18%20&#1086;&#1090;%2012.01.2018.pdf" TargetMode="External"/><Relationship Id="rId16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(&#1085;&#1077;%20&#1087;&#1086;&#1076;&#1087;&#1080;&#1089;&#1072;&#1085;).pdf" TargetMode="External"/><Relationship Id="rId2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\&#1057;&#1082;&#1072;&#1085;%20&#1076;&#1086;&#1075;&#1086;&#1074;&#1086;&#1088;&#1072;%20&#1041;&#1056;-1165.13.pdf" TargetMode="External"/><Relationship Id="rId2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57;&#1082;&#1072;&#1085;%20&#1076;&#1086;&#1075;&#1086;&#1074;&#1086;&#1088;&#1072;%20&#1041;&#1056;-510.13.pdf" TargetMode="External"/><Relationship Id="rId2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57;&#1082;&#1072;&#1085;%20&#1076;&#1086;&#1075;&#1086;&#1074;&#1086;&#1088;&#1072;%20&#1041;&#1056;-506.16.pdf" TargetMode="External"/><Relationship Id="rId319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2;&#1072;%20&#1085;&#1072;%20&#1058;&#1055;.pdf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58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\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1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vmlDrawing" Target="../drawings/vmlDrawing1.vml"/><Relationship Id="rId90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65" Type="http://schemas.openxmlformats.org/officeDocument/2006/relationships/hyperlink" Target="&#1040;&#1082;&#1090;&#1099;\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1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57;&#1082;&#1072;&#1085;%20&#1076;&#1086;&#1075;&#1086;&#1074;&#1086;&#1088;%20&#1061;&#1052;&#1056;-436.16.pdf" TargetMode="External"/><Relationship Id="rId21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232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44;&#1086;&#1075;&#1086;&#1074;&#1086;&#1088;%20&#8470;&#1053;&#1042;&#1056;-1.18%20&#1086;&#1090;%2016.03.2018%20&#1075;..pdf" TargetMode="External"/><Relationship Id="rId253" Type="http://schemas.openxmlformats.org/officeDocument/2006/relationships/hyperlink" Target="&#1040;&#1082;&#1090;&#1099;\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2;&#1072;&#1085;%20&#1076;&#1086;&#1075;&#1086;&#1074;&#1086;&#1088;&#1072;%20&#1041;&#1056;-912.15.pdf" TargetMode="External"/><Relationship Id="rId295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9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\&#1057;&#1082;&#1072;&#1085;%20&#1076;&#1086;&#1075;&#1086;&#1074;&#1086;&#1088;&#1072;%20&#1041;&#1056;-5.17%20&#1050;&#1077;&#1088;&#1094;&#1077;&#1088;%20&#1052;.&#1042;..pdf" TargetMode="External"/><Relationship Id="rId27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8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50;&#1074;&#1080;&#1090;&#1072;&#1085;&#1094;&#1080;&#1103;%20&#1086;&#1087;&#1083;&#1072;&#1090;&#1099;.pdf" TargetMode="External"/><Relationship Id="rId69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\&#1044;&#1086;&#1075;&#1086;&#1074;&#1086;&#1088;%20&#1050;&#1056;-1.17%20&#1086;&#1090;%2013.10.2017.pdf" TargetMode="External"/><Relationship Id="rId113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134" Type="http://schemas.openxmlformats.org/officeDocument/2006/relationships/hyperlink" Target="&#1040;&#1082;&#1090;&#1099;\50,%20&#1043;&#1086;&#1083;&#1086;&#1096;&#1091;&#1073;&#1080;&#1085;%20&#1040;.&#1048;.,%20&#1051;&#1086;&#1084;&#1073;&#1086;&#1074;&#1086;&#1078;,%20&#1091;&#1083;.%20&#1051;&#1077;&#1089;&#1085;&#1072;&#1103;,%2010&#1040;" TargetMode="External"/><Relationship Id="rId320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50;&#1074;&#1080;&#1090;&#1072;&#1085;&#1094;&#1080;&#1103;%20&#1086;&#1087;&#1083;&#1072;&#1090;&#1099;%20&#1086;&#1090;%2022.03.2018.pdf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55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4;&#1086;&#1075;&#1086;&#1074;&#1086;&#1088;%20&#1061;&#1052;&#1056;-26.17%20&#1086;&#1090;%2003.10.2017.pdf" TargetMode="External"/><Relationship Id="rId17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44;&#1086;&#1075;&#1086;&#1074;&#1086;&#1088;%20&#8470;&#1041;&#1056;-27.17%20&#1086;&#1090;%2030.10.2017.pdf" TargetMode="External"/><Relationship Id="rId1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44;&#1057;%20&#8470;2%20&#1050;&#1053;&#1044;-452.16%20&#1086;&#1090;%2022.12.2017.pdf" TargetMode="External"/><Relationship Id="rId201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7;&#1072;&#1103;&#1074;&#1082;&#1072;%20&#1085;&#1072;%20&#1058;&#1055;.pdf" TargetMode="External"/><Relationship Id="rId222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\&#1057;&#1082;&#1072;&#1085;%20&#1076;&#1086;&#1075;&#1086;&#1074;&#1086;&#1088;&#1072;%20&#1041;&#1056;-1162.13.pdf" TargetMode="External"/><Relationship Id="rId2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2;&#1072;&#1085;%20&#1076;&#1086;&#1075;&#1086;&#1074;&#1086;&#1088;&#1072;%20&#1041;&#1056;-532.14.pdf" TargetMode="External"/><Relationship Id="rId285" Type="http://schemas.openxmlformats.org/officeDocument/2006/relationships/hyperlink" Target="&#1040;&#1082;&#1090;&#1099;\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17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38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4;&#1086;&#1075;&#1086;&#1074;&#1086;&#1088;%20&#1061;&#1052;&#1056;-21.17%20&#1086;&#1090;%2006.09.2017.pdf" TargetMode="External"/><Relationship Id="rId5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\&#1058;&#1058;%20&#1086;&#1090;%20&#1070;&#1058;&#1069;&#1050;-&#1041;&#1077;&#1088;&#1077;&#1079;&#1086;&#1074;&#1086;%20&#1086;&#1090;%2008.09.2017" TargetMode="External"/><Relationship Id="rId103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80;&#1089;&#1093;.%20&#8470;2919%20&#1086;&#1090;%2028.09.2017%20&#1075;.%20&#1086;%20&#1087;&#1088;&#1086;&#1074;&#1077;&#1088;&#1082;&#1077;%20&#1074;&#1099;&#1087;.%20&#1058;&#1059;.pdf" TargetMode="External"/><Relationship Id="rId124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\&#1044;&#1086;&#1075;&#1086;&#1074;&#1086;&#1088;%20&#1061;&#1052;&#1056;-14.17%20&#1086;&#1090;%2027.09.2017.pdf" TargetMode="External"/><Relationship Id="rId310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2;&#1072;&#1085;%20&#1076;&#1086;&#1075;&#1086;&#1074;&#1086;&#1088;%20&#1058;&#1055;%20&#1041;&#1056;10.17%20&#1086;&#1090;%2027.06.2017.pdf" TargetMode="External"/><Relationship Id="rId70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4;&#1086;&#1075;&#1086;&#1074;&#1086;&#1088;%20&#1050;&#1056;-2.17%20&#1086;&#1090;%2013.10.2017.pdf" TargetMode="External"/><Relationship Id="rId91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06-10-178%20&#1086;&#1090;%2024.10.2017%20&#1086;%20&#1087;&#1088;&#1086;&#1074;.%20&#1074;&#1099;&#1087;.%20&#1058;&#1059;.pdf" TargetMode="External"/><Relationship Id="rId166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1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33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3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28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75" Type="http://schemas.openxmlformats.org/officeDocument/2006/relationships/hyperlink" Target="&#1040;&#1082;&#1090;&#1099;\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29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57;&#1082;&#1072;&#1085;%20&#1076;&#1086;&#1075;&#1086;&#1074;&#1086;&#1088;&#1072;%20&#1041;&#1056;-1115.16.pdf" TargetMode="External"/><Relationship Id="rId300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6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2;&#1072;.pdf" TargetMode="External"/><Relationship Id="rId8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\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56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54;&#1087;&#1083;&#1072;&#1090;&#1072;%2020.10.2017.pdf" TargetMode="External"/><Relationship Id="rId177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2;&#1072;&#1085;%20&#1076;&#1086;&#1075;&#1086;&#1074;&#1086;&#1088;&#1072;%20&#1041;&#1056;-7.17%20&#1058;&#1086;&#1083;&#1089;&#1090;&#1086;&#1074;&#1072;%20&#1051;.&#1053;..pdf" TargetMode="External"/><Relationship Id="rId1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2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4;&#1086;&#1075;&#1086;&#1074;&#1086;&#1088;%20&#8470;&#1061;&#1052;&#1056;-4.18%20&#1086;&#1090;%2026.03.2018.pdf" TargetMode="External"/><Relationship Id="rId202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7;&#1072;&#1103;&#1074;&#1082;&#1072;%20&#1085;&#1072;%20&#1058;&#1055;.pdf" TargetMode="External"/><Relationship Id="rId223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44;&#1086;&#1075;&#1086;&#1074;&#1086;&#1088;%20&#8470;&#1050;&#1056;-1.18%20&#1086;&#1090;%2028.02.2018.pdf" TargetMode="External"/><Relationship Id="rId2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\&#1057;&#1082;&#1072;&#1085;%20&#1076;&#1086;&#1075;&#1086;&#1074;&#1086;&#1088;&#1072;%20&#1041;&#1056;-737.16.pdf" TargetMode="External"/><Relationship Id="rId18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" TargetMode="External"/><Relationship Id="rId39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1;&#1056;-12.17%20&#1086;&#1090;%2024.07.17.pdf" TargetMode="External"/><Relationship Id="rId2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2;&#1072;&#1085;%20&#1076;&#1086;&#1075;&#1086;&#1074;&#1086;&#1088;&#1072;%20&#8470;92.pdf" TargetMode="External"/><Relationship Id="rId2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\&#1057;&#1082;&#1072;&#1085;%20&#1076;&#1086;&#1075;&#1086;&#1074;&#1086;&#1088;&#1072;%20&#1041;&#1056;-644.16.pdf" TargetMode="External"/><Relationship Id="rId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4;&#1057;%20&#8470;1%20&#1082;%20&#1076;&#1086;&#1075;&#1086;&#1074;&#1086;&#1088;&#1091;%20&#1041;&#1056;-11.17%20&#1089;%20&#1085;&#1086;&#1074;&#1099;&#1084;&#1080;%20&#1058;&#1059;.pdf" TargetMode="External"/><Relationship Id="rId125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50;&#1074;&#1080;&#1090;&#1072;&#1085;&#1094;&#1080;&#1103;%20&#1086;&#1087;&#1083;&#1072;&#1090;&#1099;%20&#1086;&#1090;%2013.10.2017.pdf" TargetMode="External"/><Relationship Id="rId146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4;&#1086;&#1075;&#1086;&#1074;&#1086;&#1088;%20&#1041;&#1056;-6.17%20&#1086;&#1090;%2009.09.2017.pdf" TargetMode="External"/><Relationship Id="rId167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80;&#1089;&#1093;.246%20&#1086;&#1090;%2001.11.2017%20&#1086;%20&#1087;&#1088;&#1086;&#1074;.%20&#1074;&#1099;&#1087;.%20&#1058;&#1059;.pdf" TargetMode="External"/><Relationship Id="rId1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40;&#1082;&#1090;&#1099;%20&#1061;&#1052;&#1056;-436.16%20&#1086;&#1090;%2031.10.2016.pdf" TargetMode="External"/><Relationship Id="rId311" Type="http://schemas.openxmlformats.org/officeDocument/2006/relationships/hyperlink" Target="&#1040;&#1082;&#1090;&#1099;\36,%20&#1054;&#1054;&#1054;%20&#1040;&#1090;&#1083;&#1072;&#1085;&#1090;,%20&#1050;&#1077;&#1076;&#1088;&#1086;&#1074;&#1099;&#1081;,%20&#1091;&#1083;.%20&#1051;&#1077;&#1085;&#1080;&#1085;&#1072;,%206&#1043;" TargetMode="External"/><Relationship Id="rId71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44;&#1086;&#1075;&#1086;&#1074;&#1086;&#1088;%20&#1050;&#1056;-3.17%20&#1086;&#1090;%2013.10.2017.pdf" TargetMode="External"/><Relationship Id="rId92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4" Type="http://schemas.openxmlformats.org/officeDocument/2006/relationships/hyperlink" Target="&#1040;&#1082;&#1090;&#1099;\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58;&#1077;&#1093;&#1085;&#1080;&#1095;.%20&#1090;&#1088;&#1077;&#1073;&#1086;&#1074;.%20&#1070;&#1058;&#1069;&#1050;.pdf" TargetMode="External"/><Relationship Id="rId2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7;&#1082;&#1072;&#1085;%20&#1076;&#1086;&#1075;&#1086;&#1074;&#1086;&#1088;&#1072;%20&#1041;&#1056;-743.16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\&#1057;&#1082;&#1072;&#1085;%20&#1076;&#1086;&#1075;&#1086;&#1074;&#1086;&#1088;&#1072;%20&#1041;&#1051;-560.16.pdf" TargetMode="External"/><Relationship Id="rId29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2;&#1072;&#1085;%20&#1076;&#1086;&#1075;&#1086;&#1074;&#1086;&#1088;&#1072;%20&#1041;&#1056;-1099.16.pdf" TargetMode="External"/><Relationship Id="rId4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55;&#1083;&#1072;&#1090;&#1077;&#1078;&#1085;&#1086;&#1077;%20&#1087;&#1086;&#1088;&#1091;&#1095;&#1077;&#1085;&#1080;&#1077;%20&#8470;142257%20&#1086;&#1090;%2031.07.2017.pdf" TargetMode="External"/><Relationship Id="rId115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36" Type="http://schemas.openxmlformats.org/officeDocument/2006/relationships/hyperlink" Target="&#1040;&#1082;&#1090;&#1099;\52,%20&#1043;&#1086;&#1083;&#1086;&#1096;&#1091;&#1073;&#1080;&#1085;%20&#1040;.&#1048;.,%20&#1050;&#1080;&#1084;&#1082;&#1098;&#1103;&#1089;&#1091;&#1081;,%20&#1091;&#1083;.%20&#1041;&#1086;&#1088;&#1086;&#1074;&#1072;&#1103;,%204" TargetMode="External"/><Relationship Id="rId1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\&#1057;&#1086;&#1075;&#1083;.%20&#1086;%20&#1088;&#1072;&#1089;&#1090;&#1086;&#1088;&#1078;.%20&#1076;&#1086;&#1075;.%20&#1041;&#1056;-751.13%20&#1086;&#1090;%2027.10.2017.pdf" TargetMode="External"/><Relationship Id="rId178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\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\&#1057;&#1082;&#1072;&#1085;%20&#1076;&#1086;&#1075;&#1086;&#1074;&#1086;&#1088;&#1072;%20&#1041;&#1051;-119.14.pdf" TargetMode="External"/><Relationship Id="rId322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0;&#1074;&#1080;&#1090;&#1072;&#1085;&#1094;&#1080;&#1103;%20&#1086;&#1087;&#1083;&#1072;&#1090;&#1099;%20&#1086;&#1090;%2026.03.2018.jpg" TargetMode="External"/><Relationship Id="rId61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8;&#1058;.pdf" TargetMode="External"/><Relationship Id="rId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1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203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4;&#1086;&#1075;&#1086;&#1074;&#1086;&#1088;%20&#8470;&#1041;&#1056;-2.18%20&#1086;&#1090;%2017.01.2018.pdf" TargetMode="External"/><Relationship Id="rId19" Type="http://schemas.openxmlformats.org/officeDocument/2006/relationships/hyperlink" Target="&#1056;&#1077;&#1077;&#1089;&#1090;&#1088;%20&#1079;&#1072;&#1103;&#1074;&#1080;&#1090;&#1077;&#1083;&#1077;&#1081;\117,%20&#1052;&#1059;&#1055;%20&#1041;&#1077;&#1088;&#1077;&#1079;&#1086;&#1074;&#1086;&#1085;&#1077;&#1092;&#1090;&#1077;&#1087;&#1088;&#1086;&#1076;&#1091;&#1082;&#1090;,%20&#1057;&#1072;&#1088;&#1072;&#1085;&#1087;&#1072;&#1091;&#1083;&#1100;,%20&#1091;&#1083;.%20&#1052;&#1080;&#1088;&#1072;\&#1047;&#1072;&#1103;&#1074;&#1082;&#1072;%20&#1085;&#1072;%20&#1058;&#1055;.pdf" TargetMode="External"/><Relationship Id="rId224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63;&#1077;&#1082;%20&#1086;&#1087;&#1083;&#1072;&#1090;&#1099;%20&#1086;&#1090;%2028.02.2018.pdf" TargetMode="External"/><Relationship Id="rId2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\&#1057;&#1082;&#1072;&#1085;%20&#1076;&#1086;&#1075;&#1086;&#1074;&#1086;&#1088;&#1072;%20&#1041;&#1056;-738.16.pdf" TargetMode="External"/><Relationship Id="rId266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2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2;&#1072;&#1085;%20&#1076;&#1086;&#1075;&#1086;&#1074;&#1086;&#1088;&#1072;%20&#1061;&#1052;&#1056;-630.16.pdf" TargetMode="External"/><Relationship Id="rId3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05" Type="http://schemas.openxmlformats.org/officeDocument/2006/relationships/hyperlink" Target="&#1040;&#1082;&#1090;&#1099;\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26" Type="http://schemas.openxmlformats.org/officeDocument/2006/relationships/hyperlink" Target="&#1040;&#1082;&#1090;&#1099;\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47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7;&#1072;&#1103;&#1074;&#1083;&#1077;&#1085;&#1080;&#1077;%20&#1086;%20&#1087;&#1088;&#1086;&#1074;.%20&#1074;&#1099;&#1087;.%20&#1058;&#1059;%20&#1086;&#1090;%2025.10.2017.pdf" TargetMode="External"/><Relationship Id="rId168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86;&#1075;&#1086;&#1074;&#1086;&#1088;%20&#1041;&#1056;-28.17%20&#1086;&#1090;%2002.11.2017.pdf" TargetMode="External"/><Relationship Id="rId312" Type="http://schemas.openxmlformats.org/officeDocument/2006/relationships/hyperlink" Target="&#1040;&#1082;&#1090;&#1099;\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F407"/>
  <sheetViews>
    <sheetView tabSelected="1" zoomScale="85" zoomScaleNormal="85" zoomScaleSheetLayoutView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53" sqref="A153"/>
    </sheetView>
  </sheetViews>
  <sheetFormatPr defaultColWidth="8.85546875" defaultRowHeight="12" x14ac:dyDescent="0.25"/>
  <cols>
    <col min="1" max="1" width="5.85546875" style="5" customWidth="1"/>
    <col min="2" max="2" width="10.7109375" style="5" customWidth="1"/>
    <col min="3" max="3" width="14.7109375" style="5" customWidth="1"/>
    <col min="4" max="4" width="18.140625" style="5" customWidth="1"/>
    <col min="5" max="5" width="4.85546875" style="5" customWidth="1"/>
    <col min="6" max="6" width="18.85546875" style="5" customWidth="1"/>
    <col min="7" max="7" width="22.7109375" style="5" customWidth="1"/>
    <col min="8" max="8" width="31.5703125" style="5" customWidth="1"/>
    <col min="9" max="9" width="12.42578125" style="5" customWidth="1"/>
    <col min="10" max="10" width="15.28515625" style="5" customWidth="1"/>
    <col min="11" max="11" width="7.28515625" style="5" customWidth="1"/>
    <col min="12" max="12" width="7.5703125" style="5" customWidth="1"/>
    <col min="13" max="13" width="7" style="5" customWidth="1"/>
    <col min="14" max="14" width="7.28515625" style="5" customWidth="1"/>
    <col min="15" max="15" width="7.42578125" style="5" customWidth="1"/>
    <col min="16" max="16" width="12" style="5" customWidth="1"/>
    <col min="17" max="17" width="13.28515625" style="5" customWidth="1"/>
    <col min="18" max="18" width="6.5703125" style="5" customWidth="1"/>
    <col min="19" max="19" width="21.28515625" style="5" customWidth="1"/>
    <col min="20" max="20" width="10.28515625" style="5" customWidth="1"/>
    <col min="21" max="21" width="9.7109375" style="5" customWidth="1"/>
    <col min="22" max="22" width="10" style="5" customWidth="1"/>
    <col min="23" max="23" width="9.42578125" style="5" customWidth="1"/>
    <col min="24" max="24" width="11" style="5" customWidth="1"/>
    <col min="25" max="25" width="7" style="5" customWidth="1"/>
    <col min="26" max="26" width="11.140625" style="5" customWidth="1"/>
    <col min="27" max="27" width="34.140625" style="5" customWidth="1"/>
    <col min="28" max="28" width="12" style="5" customWidth="1"/>
    <col min="29" max="29" width="14.7109375" style="5" customWidth="1"/>
    <col min="30" max="30" width="10.7109375" style="5" customWidth="1"/>
    <col min="31" max="31" width="16" style="5" customWidth="1"/>
    <col min="32" max="32" width="12.28515625" style="5" customWidth="1"/>
    <col min="33" max="33" width="11.140625" style="5" customWidth="1"/>
    <col min="34" max="34" width="9.7109375" style="5" customWidth="1"/>
    <col min="35" max="37" width="10.28515625" style="5" customWidth="1"/>
    <col min="38" max="38" width="12" style="5" customWidth="1"/>
    <col min="39" max="39" width="11.28515625" style="5" customWidth="1"/>
    <col min="40" max="40" width="12" style="5" customWidth="1"/>
    <col min="41" max="41" width="6.42578125" style="5" customWidth="1"/>
    <col min="42" max="42" width="8.85546875" style="5"/>
    <col min="43" max="43" width="11" style="5" customWidth="1"/>
    <col min="44" max="44" width="5" style="5" customWidth="1"/>
    <col min="45" max="45" width="8.5703125" style="90" customWidth="1"/>
    <col min="46" max="46" width="8.7109375" style="90" customWidth="1"/>
    <col min="47" max="47" width="9.42578125" style="89" customWidth="1"/>
    <col min="48" max="48" width="9.7109375" style="90" customWidth="1"/>
    <col min="49" max="49" width="29.28515625" style="5" customWidth="1"/>
    <col min="50" max="50" width="10.7109375" style="5" customWidth="1"/>
    <col min="51" max="51" width="20" style="5" customWidth="1"/>
    <col min="52" max="52" width="25.28515625" style="5" customWidth="1"/>
    <col min="53" max="53" width="34.7109375" style="5" customWidth="1"/>
    <col min="54" max="54" width="10.7109375" style="5" customWidth="1"/>
    <col min="55" max="55" width="10.5703125" style="5" customWidth="1"/>
    <col min="56" max="58" width="5.140625" style="5" bestFit="1" customWidth="1"/>
    <col min="59" max="59" width="8.28515625" style="5" customWidth="1"/>
    <col min="60" max="60" width="11.85546875" style="72" customWidth="1"/>
    <col min="61" max="61" width="10.7109375" style="72" customWidth="1"/>
    <col min="62" max="62" width="12.7109375" style="72" customWidth="1"/>
    <col min="63" max="63" width="12.7109375" style="5" customWidth="1"/>
    <col min="64" max="67" width="12.28515625" style="5" customWidth="1"/>
    <col min="68" max="68" width="12" style="5" customWidth="1"/>
    <col min="69" max="69" width="14.85546875" style="5" customWidth="1"/>
    <col min="70" max="70" width="16" style="5" customWidth="1"/>
    <col min="71" max="71" width="13.7109375" style="5" customWidth="1"/>
    <col min="72" max="72" width="27.42578125" style="5" customWidth="1"/>
    <col min="73" max="73" width="20.28515625" style="5" customWidth="1"/>
    <col min="74" max="74" width="15" style="5" customWidth="1"/>
    <col min="75" max="75" width="20.28515625" style="5" customWidth="1"/>
    <col min="76" max="76" width="10.85546875" style="5" customWidth="1"/>
    <col min="77" max="77" width="10.28515625" style="5" customWidth="1"/>
    <col min="78" max="78" width="11.7109375" style="5" customWidth="1"/>
    <col min="79" max="79" width="10.7109375" style="5" customWidth="1"/>
    <col min="80" max="80" width="13.7109375" style="5" customWidth="1"/>
    <col min="81" max="81" width="11.7109375" style="5" customWidth="1"/>
    <col min="82" max="82" width="12.85546875" style="5" customWidth="1"/>
    <col min="83" max="83" width="45.85546875" style="5" customWidth="1"/>
    <col min="84" max="84" width="14.85546875" style="5" customWidth="1"/>
    <col min="85" max="16384" width="8.85546875" style="5"/>
  </cols>
  <sheetData>
    <row r="1" spans="1:84" ht="96" x14ac:dyDescent="0.25">
      <c r="A1" s="43" t="s">
        <v>631</v>
      </c>
      <c r="B1" s="44" t="s">
        <v>5</v>
      </c>
      <c r="C1" s="45" t="s">
        <v>6</v>
      </c>
      <c r="D1" s="44" t="s">
        <v>3</v>
      </c>
      <c r="E1" s="44" t="s">
        <v>1105</v>
      </c>
      <c r="F1" s="44" t="s">
        <v>4</v>
      </c>
      <c r="G1" s="44" t="s">
        <v>7</v>
      </c>
      <c r="H1" s="44" t="s">
        <v>625</v>
      </c>
      <c r="I1" s="44" t="s">
        <v>667</v>
      </c>
      <c r="J1" s="44" t="s">
        <v>15</v>
      </c>
      <c r="K1" s="44" t="s">
        <v>632</v>
      </c>
      <c r="L1" s="46" t="s">
        <v>8</v>
      </c>
      <c r="M1" s="46" t="s">
        <v>9</v>
      </c>
      <c r="N1" s="46" t="s">
        <v>10</v>
      </c>
      <c r="O1" s="47" t="s">
        <v>11</v>
      </c>
      <c r="P1" s="45" t="s">
        <v>32</v>
      </c>
      <c r="Q1" s="45" t="s">
        <v>654</v>
      </c>
      <c r="R1" s="44" t="s">
        <v>12</v>
      </c>
      <c r="S1" s="44" t="s">
        <v>1006</v>
      </c>
      <c r="T1" s="45" t="s">
        <v>633</v>
      </c>
      <c r="U1" s="44" t="s">
        <v>637</v>
      </c>
      <c r="V1" s="45" t="s">
        <v>636</v>
      </c>
      <c r="W1" s="45" t="s">
        <v>638</v>
      </c>
      <c r="X1" s="48" t="s">
        <v>635</v>
      </c>
      <c r="Y1" s="45" t="s">
        <v>634</v>
      </c>
      <c r="Z1" s="44" t="s">
        <v>13</v>
      </c>
      <c r="AA1" s="45" t="s">
        <v>648</v>
      </c>
      <c r="AB1" s="45" t="s">
        <v>668</v>
      </c>
      <c r="AC1" s="49" t="s">
        <v>669</v>
      </c>
      <c r="AD1" s="49" t="s">
        <v>670</v>
      </c>
      <c r="AE1" s="44" t="s">
        <v>646</v>
      </c>
      <c r="AF1" s="44" t="s">
        <v>647</v>
      </c>
      <c r="AG1" s="45" t="s">
        <v>22</v>
      </c>
      <c r="AH1" s="45" t="s">
        <v>671</v>
      </c>
      <c r="AI1" s="45" t="s">
        <v>23</v>
      </c>
      <c r="AJ1" s="45" t="s">
        <v>672</v>
      </c>
      <c r="AK1" s="45" t="s">
        <v>673</v>
      </c>
      <c r="AL1" s="45" t="s">
        <v>639</v>
      </c>
      <c r="AM1" s="50" t="s">
        <v>24</v>
      </c>
      <c r="AN1" s="45" t="s">
        <v>674</v>
      </c>
      <c r="AO1" s="45" t="s">
        <v>640</v>
      </c>
      <c r="AP1" s="45" t="s">
        <v>675</v>
      </c>
      <c r="AQ1" s="49" t="s">
        <v>676</v>
      </c>
      <c r="AR1" s="51" t="s">
        <v>651</v>
      </c>
      <c r="AS1" s="49" t="s">
        <v>1160</v>
      </c>
      <c r="AT1" s="49" t="s">
        <v>1158</v>
      </c>
      <c r="AU1" s="87" t="s">
        <v>1163</v>
      </c>
      <c r="AV1" s="49" t="s">
        <v>1159</v>
      </c>
      <c r="AW1" s="49" t="s">
        <v>14</v>
      </c>
      <c r="AX1" s="45" t="s">
        <v>652</v>
      </c>
      <c r="AY1" s="45" t="s">
        <v>653</v>
      </c>
      <c r="AZ1" s="45" t="s">
        <v>18</v>
      </c>
      <c r="BA1" s="45" t="s">
        <v>16</v>
      </c>
      <c r="BB1" s="44" t="s">
        <v>70</v>
      </c>
      <c r="BC1" s="45" t="s">
        <v>17</v>
      </c>
      <c r="BD1" s="45" t="s">
        <v>0</v>
      </c>
      <c r="BE1" s="45" t="s">
        <v>1</v>
      </c>
      <c r="BF1" s="45" t="s">
        <v>2</v>
      </c>
      <c r="BG1" s="52" t="s">
        <v>677</v>
      </c>
      <c r="BH1" s="66" t="s">
        <v>19</v>
      </c>
      <c r="BI1" s="73" t="s">
        <v>51</v>
      </c>
      <c r="BJ1" s="73" t="s">
        <v>649</v>
      </c>
      <c r="BK1" s="53" t="s">
        <v>764</v>
      </c>
      <c r="BL1" s="53" t="s">
        <v>20</v>
      </c>
      <c r="BM1" s="54" t="s">
        <v>650</v>
      </c>
      <c r="BN1" s="53" t="s">
        <v>21</v>
      </c>
      <c r="BO1" s="53" t="s">
        <v>655</v>
      </c>
      <c r="BP1" s="45" t="s">
        <v>678</v>
      </c>
      <c r="BQ1" s="45" t="s">
        <v>679</v>
      </c>
      <c r="BR1" s="55" t="s">
        <v>25</v>
      </c>
      <c r="BS1" s="55" t="s">
        <v>26</v>
      </c>
      <c r="BT1" s="45" t="s">
        <v>27</v>
      </c>
      <c r="BU1" s="45" t="s">
        <v>834</v>
      </c>
      <c r="BV1" s="56" t="s">
        <v>28</v>
      </c>
      <c r="BW1" s="45" t="s">
        <v>29</v>
      </c>
      <c r="BX1" s="49" t="s">
        <v>680</v>
      </c>
      <c r="BY1" s="44" t="s">
        <v>681</v>
      </c>
      <c r="BZ1" s="49" t="s">
        <v>682</v>
      </c>
      <c r="CA1" s="49" t="s">
        <v>683</v>
      </c>
      <c r="CB1" s="57" t="s">
        <v>684</v>
      </c>
      <c r="CC1" s="49" t="s">
        <v>685</v>
      </c>
      <c r="CD1" s="45" t="s">
        <v>686</v>
      </c>
      <c r="CE1" s="45" t="s">
        <v>30</v>
      </c>
      <c r="CF1" s="45" t="s">
        <v>31</v>
      </c>
    </row>
    <row r="2" spans="1:84" ht="67.900000000000006" hidden="1" customHeight="1" x14ac:dyDescent="0.25">
      <c r="A2" s="6">
        <v>1</v>
      </c>
      <c r="B2" s="1" t="s">
        <v>59</v>
      </c>
      <c r="C2" s="1" t="s">
        <v>61</v>
      </c>
      <c r="D2" s="1" t="s">
        <v>1075</v>
      </c>
      <c r="E2" s="1" t="s">
        <v>1104</v>
      </c>
      <c r="F2" s="1" t="s">
        <v>43</v>
      </c>
      <c r="G2" s="1" t="s">
        <v>45</v>
      </c>
      <c r="H2" s="1"/>
      <c r="I2" s="1" t="s">
        <v>41</v>
      </c>
      <c r="J2" s="9" t="s">
        <v>36</v>
      </c>
      <c r="K2" s="1" t="s">
        <v>35</v>
      </c>
      <c r="L2" s="9">
        <v>15</v>
      </c>
      <c r="M2" s="9">
        <v>15</v>
      </c>
      <c r="N2" s="9">
        <v>0</v>
      </c>
      <c r="O2" s="9">
        <v>0.4</v>
      </c>
      <c r="P2" s="9" t="s">
        <v>68</v>
      </c>
      <c r="Q2" s="9" t="s">
        <v>52</v>
      </c>
      <c r="R2" s="9"/>
      <c r="S2" s="9"/>
      <c r="T2" s="1" t="s">
        <v>33</v>
      </c>
      <c r="U2" s="1" t="s">
        <v>33</v>
      </c>
      <c r="V2" s="1" t="s">
        <v>33</v>
      </c>
      <c r="W2" s="1" t="s">
        <v>33</v>
      </c>
      <c r="X2" s="1" t="s">
        <v>33</v>
      </c>
      <c r="Y2" s="1" t="s">
        <v>73</v>
      </c>
      <c r="Z2" s="15" t="s">
        <v>44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 t="s">
        <v>47</v>
      </c>
      <c r="AM2" s="1">
        <v>42039</v>
      </c>
      <c r="AN2" s="1" t="s">
        <v>131</v>
      </c>
      <c r="AO2" s="1" t="s">
        <v>73</v>
      </c>
      <c r="AP2" s="39" t="s">
        <v>73</v>
      </c>
      <c r="AQ2" s="6">
        <v>2016</v>
      </c>
      <c r="AR2" s="9">
        <v>1</v>
      </c>
      <c r="AS2" s="1">
        <f>AM2+DATE(3,0,0)</f>
        <v>43104</v>
      </c>
      <c r="AT2" s="1">
        <v>42735</v>
      </c>
      <c r="AU2" s="6">
        <f>AT2-AV2</f>
        <v>-37</v>
      </c>
      <c r="AV2" s="1">
        <v>42772</v>
      </c>
      <c r="AW2" s="9" t="s">
        <v>55</v>
      </c>
      <c r="AX2" s="9" t="s">
        <v>48</v>
      </c>
      <c r="AY2" s="9" t="s">
        <v>53</v>
      </c>
      <c r="AZ2" s="9" t="s">
        <v>123</v>
      </c>
      <c r="BA2" s="9" t="s">
        <v>471</v>
      </c>
      <c r="BB2" s="15" t="s">
        <v>71</v>
      </c>
      <c r="BC2" s="9"/>
      <c r="BD2" s="9" t="s">
        <v>42</v>
      </c>
      <c r="BE2" s="9"/>
      <c r="BF2" s="9" t="s">
        <v>42</v>
      </c>
      <c r="BG2" s="9"/>
      <c r="BH2" s="67">
        <v>251358.9</v>
      </c>
      <c r="BI2" s="67">
        <v>75407.67</v>
      </c>
      <c r="BJ2" s="67">
        <v>251358.9</v>
      </c>
      <c r="BK2" s="17" t="s">
        <v>1100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1" t="s">
        <v>97</v>
      </c>
      <c r="BW2" s="9"/>
      <c r="BX2" s="1">
        <v>42772</v>
      </c>
      <c r="BY2" s="9" t="s">
        <v>473</v>
      </c>
      <c r="BZ2" s="1">
        <v>42781</v>
      </c>
      <c r="CA2" s="9"/>
      <c r="CB2" s="9"/>
      <c r="CC2" s="9"/>
      <c r="CD2" s="9" t="s">
        <v>530</v>
      </c>
      <c r="CE2" s="9" t="s">
        <v>529</v>
      </c>
      <c r="CF2" s="9" t="s">
        <v>528</v>
      </c>
    </row>
    <row r="3" spans="1:84" ht="60" hidden="1" x14ac:dyDescent="0.25">
      <c r="A3" s="6">
        <v>2</v>
      </c>
      <c r="B3" s="1" t="s">
        <v>59</v>
      </c>
      <c r="C3" s="1" t="s">
        <v>62</v>
      </c>
      <c r="D3" s="1" t="s">
        <v>1075</v>
      </c>
      <c r="E3" s="1" t="s">
        <v>1104</v>
      </c>
      <c r="F3" s="1" t="s">
        <v>43</v>
      </c>
      <c r="G3" s="1" t="s">
        <v>46</v>
      </c>
      <c r="H3" s="1"/>
      <c r="I3" s="1" t="s">
        <v>41</v>
      </c>
      <c r="J3" s="9" t="s">
        <v>36</v>
      </c>
      <c r="K3" s="1" t="s">
        <v>35</v>
      </c>
      <c r="L3" s="9">
        <v>15</v>
      </c>
      <c r="M3" s="9">
        <v>15</v>
      </c>
      <c r="N3" s="9">
        <v>0</v>
      </c>
      <c r="O3" s="9">
        <v>0.4</v>
      </c>
      <c r="P3" s="9" t="s">
        <v>67</v>
      </c>
      <c r="Q3" s="9" t="s">
        <v>54</v>
      </c>
      <c r="R3" s="9"/>
      <c r="S3" s="9"/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73</v>
      </c>
      <c r="Z3" s="15" t="s">
        <v>44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 t="s">
        <v>49</v>
      </c>
      <c r="AM3" s="1">
        <v>42038</v>
      </c>
      <c r="AN3" s="1" t="s">
        <v>37</v>
      </c>
      <c r="AO3" s="1" t="s">
        <v>73</v>
      </c>
      <c r="AP3" s="39" t="s">
        <v>73</v>
      </c>
      <c r="AQ3" s="6">
        <v>2016</v>
      </c>
      <c r="AR3" s="9">
        <v>1</v>
      </c>
      <c r="AS3" s="1">
        <f>AM3+DATE(3,0,0)</f>
        <v>43103</v>
      </c>
      <c r="AT3" s="1">
        <v>43100</v>
      </c>
      <c r="AU3" s="6">
        <f>AT3-AV3</f>
        <v>328</v>
      </c>
      <c r="AV3" s="1">
        <v>42772</v>
      </c>
      <c r="AW3" s="9" t="s">
        <v>56</v>
      </c>
      <c r="AX3" s="9" t="s">
        <v>50</v>
      </c>
      <c r="AY3" s="9" t="s">
        <v>82</v>
      </c>
      <c r="AZ3" s="9" t="s">
        <v>124</v>
      </c>
      <c r="BA3" s="9" t="s">
        <v>472</v>
      </c>
      <c r="BB3" s="15" t="s">
        <v>71</v>
      </c>
      <c r="BC3" s="9"/>
      <c r="BD3" s="9" t="s">
        <v>42</v>
      </c>
      <c r="BE3" s="9"/>
      <c r="BF3" s="9"/>
      <c r="BG3" s="9"/>
      <c r="BH3" s="67">
        <v>550</v>
      </c>
      <c r="BI3" s="67">
        <v>165</v>
      </c>
      <c r="BJ3" s="67">
        <v>165</v>
      </c>
      <c r="BK3" s="17" t="s">
        <v>1100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1" t="s">
        <v>97</v>
      </c>
      <c r="BW3" s="9"/>
      <c r="BX3" s="1">
        <v>42772</v>
      </c>
      <c r="BY3" s="9" t="s">
        <v>473</v>
      </c>
      <c r="BZ3" s="1">
        <v>42781</v>
      </c>
      <c r="CA3" s="9"/>
      <c r="CB3" s="9"/>
      <c r="CC3" s="9"/>
      <c r="CD3" s="9" t="s">
        <v>531</v>
      </c>
      <c r="CE3" s="9" t="s">
        <v>529</v>
      </c>
      <c r="CF3" s="9" t="s">
        <v>528</v>
      </c>
    </row>
    <row r="4" spans="1:84" ht="48" hidden="1" x14ac:dyDescent="0.25">
      <c r="A4" s="6">
        <v>3</v>
      </c>
      <c r="B4" s="1" t="s">
        <v>60</v>
      </c>
      <c r="C4" s="1" t="s">
        <v>63</v>
      </c>
      <c r="D4" s="1" t="s">
        <v>57</v>
      </c>
      <c r="E4" s="1" t="s">
        <v>1106</v>
      </c>
      <c r="F4" s="1" t="s">
        <v>58</v>
      </c>
      <c r="G4" s="1" t="s">
        <v>92</v>
      </c>
      <c r="H4" s="1"/>
      <c r="I4" s="1" t="s">
        <v>41</v>
      </c>
      <c r="J4" s="9" t="s">
        <v>36</v>
      </c>
      <c r="K4" s="1" t="s">
        <v>35</v>
      </c>
      <c r="L4" s="9">
        <v>5</v>
      </c>
      <c r="M4" s="9">
        <v>5</v>
      </c>
      <c r="N4" s="9">
        <v>0</v>
      </c>
      <c r="O4" s="9">
        <v>0.4</v>
      </c>
      <c r="P4" s="9" t="s">
        <v>66</v>
      </c>
      <c r="Q4" s="9" t="s">
        <v>69</v>
      </c>
      <c r="R4" s="9"/>
      <c r="S4" s="9"/>
      <c r="T4" s="1" t="s">
        <v>33</v>
      </c>
      <c r="U4" s="1" t="s">
        <v>33</v>
      </c>
      <c r="V4" s="1" t="s">
        <v>33</v>
      </c>
      <c r="W4" s="1" t="s">
        <v>33</v>
      </c>
      <c r="X4" s="1" t="s">
        <v>33</v>
      </c>
      <c r="Y4" s="1" t="s">
        <v>74</v>
      </c>
      <c r="Z4" s="15" t="s">
        <v>44</v>
      </c>
      <c r="AA4" s="9"/>
      <c r="AB4" s="1"/>
      <c r="AC4" s="1"/>
      <c r="AD4" s="1"/>
      <c r="AE4" s="9"/>
      <c r="AF4" s="9"/>
      <c r="AG4" s="1"/>
      <c r="AH4" s="1"/>
      <c r="AI4" s="1"/>
      <c r="AJ4" s="1"/>
      <c r="AK4" s="1"/>
      <c r="AL4" s="1" t="s">
        <v>64</v>
      </c>
      <c r="AM4" s="1">
        <v>42629</v>
      </c>
      <c r="AN4" s="1" t="s">
        <v>37</v>
      </c>
      <c r="AO4" s="1" t="s">
        <v>73</v>
      </c>
      <c r="AP4" s="39" t="s">
        <v>73</v>
      </c>
      <c r="AQ4" s="6">
        <v>2016</v>
      </c>
      <c r="AR4" s="9">
        <v>1</v>
      </c>
      <c r="AS4" s="1">
        <f>AM4+DATE(3,0,0)</f>
        <v>43694</v>
      </c>
      <c r="AT4" s="1">
        <f>AM4+DATE(0,4,0)</f>
        <v>42720</v>
      </c>
      <c r="AU4" s="6">
        <f>AT4-AV4</f>
        <v>-433</v>
      </c>
      <c r="AV4" s="1">
        <v>43153</v>
      </c>
      <c r="AW4" s="9" t="s">
        <v>65</v>
      </c>
      <c r="AX4" s="1" t="s">
        <v>50</v>
      </c>
      <c r="AY4" s="1" t="s">
        <v>82</v>
      </c>
      <c r="AZ4" s="9" t="s">
        <v>124</v>
      </c>
      <c r="BA4" s="1"/>
      <c r="BB4" s="15" t="s">
        <v>71</v>
      </c>
      <c r="BC4" s="9"/>
      <c r="BD4" s="1"/>
      <c r="BE4" s="1"/>
      <c r="BF4" s="1"/>
      <c r="BG4" s="1"/>
      <c r="BH4" s="67">
        <v>550</v>
      </c>
      <c r="BI4" s="67">
        <v>550</v>
      </c>
      <c r="BJ4" s="67">
        <v>550</v>
      </c>
      <c r="BK4" s="17" t="s">
        <v>1100</v>
      </c>
      <c r="BL4" s="17"/>
      <c r="BM4" s="17"/>
      <c r="BN4" s="1"/>
      <c r="BO4" s="1"/>
      <c r="BP4" s="1"/>
      <c r="BQ4" s="1"/>
      <c r="BR4" s="1"/>
      <c r="BS4" s="1"/>
      <c r="BT4" s="1" t="s">
        <v>361</v>
      </c>
      <c r="BU4" s="1"/>
      <c r="BV4" s="1" t="s">
        <v>97</v>
      </c>
      <c r="BW4" s="1"/>
      <c r="BX4" s="1">
        <v>43158</v>
      </c>
      <c r="BY4" s="9" t="s">
        <v>473</v>
      </c>
      <c r="BZ4" s="1">
        <v>43158</v>
      </c>
      <c r="CA4" s="1"/>
      <c r="CB4" s="1"/>
      <c r="CC4" s="1"/>
      <c r="CD4" s="1"/>
      <c r="CE4" s="1"/>
      <c r="CF4" s="1"/>
    </row>
    <row r="5" spans="1:84" ht="180" hidden="1" x14ac:dyDescent="0.25">
      <c r="A5" s="6">
        <v>4</v>
      </c>
      <c r="B5" s="2" t="s">
        <v>60</v>
      </c>
      <c r="C5" s="2" t="s">
        <v>77</v>
      </c>
      <c r="D5" s="2" t="s">
        <v>75</v>
      </c>
      <c r="E5" s="2" t="s">
        <v>1104</v>
      </c>
      <c r="F5" s="2" t="s">
        <v>76</v>
      </c>
      <c r="G5" s="2" t="s">
        <v>93</v>
      </c>
      <c r="H5" s="2"/>
      <c r="I5" s="2" t="s">
        <v>41</v>
      </c>
      <c r="J5" s="2" t="s">
        <v>36</v>
      </c>
      <c r="K5" s="2" t="s">
        <v>39</v>
      </c>
      <c r="L5" s="10">
        <v>101.28</v>
      </c>
      <c r="M5" s="10">
        <v>101.28</v>
      </c>
      <c r="N5" s="10">
        <v>0</v>
      </c>
      <c r="O5" s="10">
        <v>0.4</v>
      </c>
      <c r="P5" s="2" t="s">
        <v>81</v>
      </c>
      <c r="Q5" s="2" t="s">
        <v>89</v>
      </c>
      <c r="R5" s="2"/>
      <c r="S5" s="2"/>
      <c r="T5" s="2" t="s">
        <v>33</v>
      </c>
      <c r="U5" s="2" t="s">
        <v>33</v>
      </c>
      <c r="V5" s="2" t="s">
        <v>33</v>
      </c>
      <c r="W5" s="2" t="s">
        <v>33</v>
      </c>
      <c r="X5" s="2" t="s">
        <v>33</v>
      </c>
      <c r="Y5" s="2" t="s">
        <v>74</v>
      </c>
      <c r="Z5" s="16" t="s">
        <v>44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 t="s">
        <v>78</v>
      </c>
      <c r="AM5" s="2">
        <v>41975</v>
      </c>
      <c r="AN5" s="2" t="s">
        <v>131</v>
      </c>
      <c r="AO5" s="2" t="s">
        <v>73</v>
      </c>
      <c r="AP5" s="2" t="s">
        <v>74</v>
      </c>
      <c r="AQ5" s="11">
        <v>2015</v>
      </c>
      <c r="AR5" s="11">
        <v>4</v>
      </c>
      <c r="AS5" s="91">
        <f>AM5+DATE(3,0,0)</f>
        <v>43040</v>
      </c>
      <c r="AT5" s="91">
        <v>42308</v>
      </c>
      <c r="AU5" s="11">
        <f ca="1">AT5-TODAY()</f>
        <v>-885</v>
      </c>
      <c r="AV5" s="2"/>
      <c r="AW5" s="10" t="s">
        <v>80</v>
      </c>
      <c r="AX5" s="2" t="s">
        <v>50</v>
      </c>
      <c r="AY5" s="2" t="s">
        <v>82</v>
      </c>
      <c r="AZ5" s="10" t="s">
        <v>124</v>
      </c>
      <c r="BA5" s="10" t="s">
        <v>79</v>
      </c>
      <c r="BB5" s="16" t="s">
        <v>71</v>
      </c>
      <c r="BC5" s="10"/>
      <c r="BD5" s="2" t="s">
        <v>42</v>
      </c>
      <c r="BE5" s="2" t="s">
        <v>42</v>
      </c>
      <c r="BF5" s="2"/>
      <c r="BG5" s="2"/>
      <c r="BH5" s="68">
        <v>19588.939999999999</v>
      </c>
      <c r="BI5" s="68">
        <v>19588.939999999999</v>
      </c>
      <c r="BJ5" s="68">
        <v>19588.939999999999</v>
      </c>
      <c r="BK5" s="2" t="s">
        <v>1100</v>
      </c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 t="s">
        <v>451</v>
      </c>
      <c r="CD5" s="2" t="s">
        <v>450</v>
      </c>
      <c r="CE5" s="2" t="s">
        <v>687</v>
      </c>
      <c r="CF5" s="2" t="s">
        <v>457</v>
      </c>
    </row>
    <row r="6" spans="1:84" ht="60" hidden="1" x14ac:dyDescent="0.25">
      <c r="A6" s="6">
        <v>5</v>
      </c>
      <c r="B6" s="2" t="s">
        <v>60</v>
      </c>
      <c r="C6" s="2" t="s">
        <v>85</v>
      </c>
      <c r="D6" s="2" t="s">
        <v>83</v>
      </c>
      <c r="E6" s="2" t="s">
        <v>1106</v>
      </c>
      <c r="F6" s="2" t="s">
        <v>84</v>
      </c>
      <c r="G6" s="2" t="s">
        <v>86</v>
      </c>
      <c r="H6" s="2"/>
      <c r="I6" s="2" t="s">
        <v>41</v>
      </c>
      <c r="J6" s="2" t="s">
        <v>36</v>
      </c>
      <c r="K6" s="2" t="s">
        <v>35</v>
      </c>
      <c r="L6" s="10">
        <v>5</v>
      </c>
      <c r="M6" s="10">
        <v>5</v>
      </c>
      <c r="N6" s="10">
        <v>0</v>
      </c>
      <c r="O6" s="10">
        <v>0.22</v>
      </c>
      <c r="P6" s="2" t="s">
        <v>66</v>
      </c>
      <c r="Q6" s="2" t="s">
        <v>90</v>
      </c>
      <c r="R6" s="2"/>
      <c r="S6" s="2"/>
      <c r="T6" s="2" t="s">
        <v>33</v>
      </c>
      <c r="U6" s="2" t="s">
        <v>33</v>
      </c>
      <c r="V6" s="2" t="s">
        <v>33</v>
      </c>
      <c r="W6" s="2" t="s">
        <v>33</v>
      </c>
      <c r="X6" s="2" t="s">
        <v>33</v>
      </c>
      <c r="Y6" s="2" t="s">
        <v>74</v>
      </c>
      <c r="Z6" s="16" t="s">
        <v>44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 t="s">
        <v>87</v>
      </c>
      <c r="AM6" s="2">
        <v>41845</v>
      </c>
      <c r="AN6" s="2" t="s">
        <v>37</v>
      </c>
      <c r="AO6" s="2" t="s">
        <v>73</v>
      </c>
      <c r="AP6" s="2" t="s">
        <v>74</v>
      </c>
      <c r="AQ6" s="11">
        <v>2014</v>
      </c>
      <c r="AR6" s="11">
        <v>4</v>
      </c>
      <c r="AS6" s="91">
        <f>AM6+DATE(3,0,0)</f>
        <v>42910</v>
      </c>
      <c r="AT6" s="91">
        <f>AM6+DATE(0,4,0)</f>
        <v>41936</v>
      </c>
      <c r="AU6" s="11">
        <f t="shared" ref="AU6:AU69" ca="1" si="0">AT6-TODAY()</f>
        <v>-1257</v>
      </c>
      <c r="AV6" s="2"/>
      <c r="AW6" s="10" t="s">
        <v>88</v>
      </c>
      <c r="AX6" s="2" t="s">
        <v>50</v>
      </c>
      <c r="AY6" s="2" t="s">
        <v>82</v>
      </c>
      <c r="AZ6" s="10" t="s">
        <v>124</v>
      </c>
      <c r="BA6" s="2"/>
      <c r="BB6" s="16" t="s">
        <v>71</v>
      </c>
      <c r="BC6" s="10"/>
      <c r="BD6" s="2"/>
      <c r="BE6" s="2"/>
      <c r="BF6" s="2"/>
      <c r="BG6" s="2"/>
      <c r="BH6" s="68">
        <v>550</v>
      </c>
      <c r="BI6" s="68">
        <v>0</v>
      </c>
      <c r="BJ6" s="68"/>
      <c r="BK6" s="18"/>
      <c r="BL6" s="2"/>
      <c r="BM6" s="2"/>
      <c r="BN6" s="2"/>
      <c r="BO6" s="2"/>
      <c r="BP6" s="2"/>
      <c r="BQ6" s="2"/>
      <c r="BR6" s="2" t="s">
        <v>482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48" hidden="1" x14ac:dyDescent="0.25">
      <c r="A7" s="6">
        <v>6</v>
      </c>
      <c r="B7" s="2" t="s">
        <v>60</v>
      </c>
      <c r="C7" s="2" t="s">
        <v>85</v>
      </c>
      <c r="D7" s="2" t="s">
        <v>91</v>
      </c>
      <c r="E7" s="2" t="s">
        <v>1106</v>
      </c>
      <c r="F7" s="2" t="s">
        <v>84</v>
      </c>
      <c r="G7" s="2" t="s">
        <v>94</v>
      </c>
      <c r="H7" s="2"/>
      <c r="I7" s="2" t="s">
        <v>41</v>
      </c>
      <c r="J7" s="2" t="s">
        <v>36</v>
      </c>
      <c r="K7" s="2" t="s">
        <v>35</v>
      </c>
      <c r="L7" s="10">
        <v>7</v>
      </c>
      <c r="M7" s="10">
        <v>7</v>
      </c>
      <c r="N7" s="10">
        <v>0</v>
      </c>
      <c r="O7" s="10">
        <v>0.22</v>
      </c>
      <c r="P7" s="2" t="s">
        <v>66</v>
      </c>
      <c r="Q7" s="2" t="s">
        <v>90</v>
      </c>
      <c r="R7" s="10"/>
      <c r="S7" s="10"/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74</v>
      </c>
      <c r="Z7" s="16" t="s">
        <v>44</v>
      </c>
      <c r="AA7" s="10"/>
      <c r="AB7" s="2"/>
      <c r="AC7" s="2"/>
      <c r="AD7" s="2"/>
      <c r="AE7" s="10"/>
      <c r="AF7" s="10"/>
      <c r="AG7" s="2"/>
      <c r="AH7" s="2"/>
      <c r="AI7" s="2"/>
      <c r="AJ7" s="2"/>
      <c r="AK7" s="2"/>
      <c r="AL7" s="2" t="s">
        <v>95</v>
      </c>
      <c r="AM7" s="2">
        <v>42130</v>
      </c>
      <c r="AN7" s="2" t="s">
        <v>37</v>
      </c>
      <c r="AO7" s="2" t="s">
        <v>73</v>
      </c>
      <c r="AP7" s="2" t="s">
        <v>74</v>
      </c>
      <c r="AQ7" s="11">
        <v>2015</v>
      </c>
      <c r="AR7" s="11">
        <v>4</v>
      </c>
      <c r="AS7" s="2">
        <f t="shared" ref="AS7:AS67" si="1">AM7+DATE(3,0,0)</f>
        <v>43195</v>
      </c>
      <c r="AT7" s="91">
        <f t="shared" ref="AT7:AT68" si="2">AM7+DATE(0,4,0)</f>
        <v>42221</v>
      </c>
      <c r="AU7" s="11">
        <f ca="1">AT7-TODAY()</f>
        <v>-972</v>
      </c>
      <c r="AV7" s="2"/>
      <c r="AW7" s="10" t="s">
        <v>96</v>
      </c>
      <c r="AX7" s="2" t="s">
        <v>50</v>
      </c>
      <c r="AY7" s="2" t="s">
        <v>82</v>
      </c>
      <c r="AZ7" s="10" t="s">
        <v>124</v>
      </c>
      <c r="BA7" s="2"/>
      <c r="BB7" s="16" t="s">
        <v>71</v>
      </c>
      <c r="BC7" s="10"/>
      <c r="BD7" s="2"/>
      <c r="BE7" s="2"/>
      <c r="BF7" s="2"/>
      <c r="BG7" s="2"/>
      <c r="BH7" s="68">
        <v>550</v>
      </c>
      <c r="BI7" s="68">
        <v>550</v>
      </c>
      <c r="BJ7" s="68">
        <v>550</v>
      </c>
      <c r="BK7" s="18" t="s">
        <v>1095</v>
      </c>
      <c r="BL7" s="18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48" hidden="1" x14ac:dyDescent="0.25">
      <c r="A8" s="6">
        <v>7</v>
      </c>
      <c r="B8" s="2" t="s">
        <v>60</v>
      </c>
      <c r="C8" s="2" t="s">
        <v>85</v>
      </c>
      <c r="D8" s="2" t="s">
        <v>1091</v>
      </c>
      <c r="E8" s="2" t="s">
        <v>1106</v>
      </c>
      <c r="F8" s="2" t="s">
        <v>58</v>
      </c>
      <c r="G8" s="2" t="s">
        <v>98</v>
      </c>
      <c r="H8" s="2" t="s">
        <v>1092</v>
      </c>
      <c r="I8" s="2" t="s">
        <v>41</v>
      </c>
      <c r="J8" s="2" t="s">
        <v>36</v>
      </c>
      <c r="K8" s="2" t="s">
        <v>35</v>
      </c>
      <c r="L8" s="10">
        <v>10</v>
      </c>
      <c r="M8" s="10">
        <v>10</v>
      </c>
      <c r="N8" s="10">
        <v>0</v>
      </c>
      <c r="O8" s="10">
        <v>0.22</v>
      </c>
      <c r="P8" s="2" t="s">
        <v>66</v>
      </c>
      <c r="Q8" s="2" t="s">
        <v>90</v>
      </c>
      <c r="R8" s="2"/>
      <c r="S8" s="2"/>
      <c r="T8" s="2" t="s">
        <v>33</v>
      </c>
      <c r="U8" s="2" t="s">
        <v>33</v>
      </c>
      <c r="V8" s="2" t="s">
        <v>33</v>
      </c>
      <c r="W8" s="2" t="s">
        <v>33</v>
      </c>
      <c r="X8" s="2" t="s">
        <v>33</v>
      </c>
      <c r="Y8" s="2" t="s">
        <v>74</v>
      </c>
      <c r="Z8" s="16" t="s">
        <v>44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 t="s">
        <v>99</v>
      </c>
      <c r="AM8" s="2">
        <v>42380</v>
      </c>
      <c r="AN8" s="2" t="s">
        <v>37</v>
      </c>
      <c r="AO8" s="2" t="s">
        <v>73</v>
      </c>
      <c r="AP8" s="2" t="s">
        <v>74</v>
      </c>
      <c r="AQ8" s="11">
        <v>2016</v>
      </c>
      <c r="AR8" s="11">
        <v>4</v>
      </c>
      <c r="AS8" s="2">
        <f t="shared" si="1"/>
        <v>43445</v>
      </c>
      <c r="AT8" s="91">
        <f t="shared" si="2"/>
        <v>42471</v>
      </c>
      <c r="AU8" s="11">
        <f t="shared" ca="1" si="0"/>
        <v>-722</v>
      </c>
      <c r="AV8" s="2"/>
      <c r="AW8" s="10" t="s">
        <v>100</v>
      </c>
      <c r="AX8" s="2" t="s">
        <v>50</v>
      </c>
      <c r="AY8" s="2" t="s">
        <v>82</v>
      </c>
      <c r="AZ8" s="10" t="s">
        <v>124</v>
      </c>
      <c r="BA8" s="2" t="s">
        <v>427</v>
      </c>
      <c r="BB8" s="16" t="s">
        <v>71</v>
      </c>
      <c r="BC8" s="10"/>
      <c r="BD8" s="2" t="s">
        <v>42</v>
      </c>
      <c r="BE8" s="2"/>
      <c r="BF8" s="2"/>
      <c r="BG8" s="2"/>
      <c r="BH8" s="68">
        <v>550</v>
      </c>
      <c r="BI8" s="68">
        <v>550</v>
      </c>
      <c r="BJ8" s="68">
        <v>550</v>
      </c>
      <c r="BK8" s="2" t="s">
        <v>1101</v>
      </c>
      <c r="BL8" s="2"/>
      <c r="BM8" s="2"/>
      <c r="BN8" s="2"/>
      <c r="BO8" s="2"/>
      <c r="BP8" s="2"/>
      <c r="BQ8" s="2"/>
      <c r="BR8" s="2"/>
      <c r="BS8" s="2"/>
      <c r="BT8" s="37" t="s">
        <v>1037</v>
      </c>
      <c r="BU8" s="37" t="s">
        <v>1038</v>
      </c>
      <c r="BV8" s="2"/>
      <c r="BW8" s="2" t="s">
        <v>1039</v>
      </c>
      <c r="BX8" s="2"/>
      <c r="BY8" s="2"/>
      <c r="BZ8" s="2"/>
      <c r="CA8" s="2"/>
      <c r="CB8" s="2"/>
      <c r="CC8" s="2"/>
      <c r="CD8" s="2"/>
      <c r="CE8" s="2"/>
      <c r="CF8" s="2"/>
    </row>
    <row r="9" spans="1:84" s="29" customFormat="1" ht="75.599999999999994" hidden="1" customHeight="1" x14ac:dyDescent="0.25">
      <c r="A9" s="24">
        <v>8</v>
      </c>
      <c r="B9" s="25" t="s">
        <v>60</v>
      </c>
      <c r="C9" s="25" t="s">
        <v>63</v>
      </c>
      <c r="D9" s="25" t="s">
        <v>101</v>
      </c>
      <c r="E9" s="25" t="s">
        <v>1107</v>
      </c>
      <c r="F9" s="25" t="s">
        <v>102</v>
      </c>
      <c r="G9" s="25" t="s">
        <v>103</v>
      </c>
      <c r="H9" s="25" t="s">
        <v>1164</v>
      </c>
      <c r="I9" s="25" t="s">
        <v>41</v>
      </c>
      <c r="J9" s="25" t="s">
        <v>104</v>
      </c>
      <c r="K9" s="25" t="s">
        <v>35</v>
      </c>
      <c r="L9" s="26">
        <v>20</v>
      </c>
      <c r="M9" s="26">
        <v>12</v>
      </c>
      <c r="N9" s="26">
        <v>8</v>
      </c>
      <c r="O9" s="26">
        <v>0.4</v>
      </c>
      <c r="P9" s="25" t="s">
        <v>66</v>
      </c>
      <c r="Q9" s="25" t="s">
        <v>106</v>
      </c>
      <c r="R9" s="26">
        <v>2017</v>
      </c>
      <c r="S9" s="26"/>
      <c r="T9" s="25" t="s">
        <v>33</v>
      </c>
      <c r="U9" s="25" t="s">
        <v>33</v>
      </c>
      <c r="V9" s="25" t="s">
        <v>33</v>
      </c>
      <c r="W9" s="25" t="s">
        <v>33</v>
      </c>
      <c r="X9" s="25" t="s">
        <v>33</v>
      </c>
      <c r="Y9" s="25" t="s">
        <v>74</v>
      </c>
      <c r="Z9" s="27" t="s">
        <v>44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38" t="s">
        <v>105</v>
      </c>
      <c r="AM9" s="25">
        <v>41419</v>
      </c>
      <c r="AN9" s="25" t="s">
        <v>131</v>
      </c>
      <c r="AO9" s="25" t="s">
        <v>73</v>
      </c>
      <c r="AP9" s="25" t="s">
        <v>74</v>
      </c>
      <c r="AQ9" s="25" t="s">
        <v>735</v>
      </c>
      <c r="AR9" s="24">
        <v>4</v>
      </c>
      <c r="AS9" s="91">
        <v>42936</v>
      </c>
      <c r="AT9" s="91">
        <v>42936</v>
      </c>
      <c r="AU9" s="24">
        <f ca="1">AT9-TODAY()</f>
        <v>-257</v>
      </c>
      <c r="AV9" s="25"/>
      <c r="AW9" s="26" t="s">
        <v>1021</v>
      </c>
      <c r="AX9" s="25" t="s">
        <v>48</v>
      </c>
      <c r="AY9" s="25" t="s">
        <v>107</v>
      </c>
      <c r="AZ9" s="26" t="s">
        <v>124</v>
      </c>
      <c r="BA9" s="26" t="s">
        <v>380</v>
      </c>
      <c r="BB9" s="27" t="s">
        <v>71</v>
      </c>
      <c r="BC9" s="26"/>
      <c r="BD9" s="25" t="s">
        <v>42</v>
      </c>
      <c r="BE9" s="25" t="s">
        <v>42</v>
      </c>
      <c r="BF9" s="25" t="s">
        <v>42</v>
      </c>
      <c r="BG9" s="25"/>
      <c r="BH9" s="60">
        <v>13706.88</v>
      </c>
      <c r="BI9" s="60">
        <v>13706.88</v>
      </c>
      <c r="BJ9" s="60">
        <v>16280</v>
      </c>
      <c r="BK9" s="28" t="s">
        <v>1100</v>
      </c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1:84" ht="36" hidden="1" x14ac:dyDescent="0.25">
      <c r="A10" s="6">
        <v>9</v>
      </c>
      <c r="B10" s="2" t="s">
        <v>60</v>
      </c>
      <c r="C10" s="2" t="s">
        <v>63</v>
      </c>
      <c r="D10" s="2" t="s">
        <v>108</v>
      </c>
      <c r="E10" s="2" t="s">
        <v>1104</v>
      </c>
      <c r="F10" s="2" t="s">
        <v>109</v>
      </c>
      <c r="G10" s="2" t="s">
        <v>110</v>
      </c>
      <c r="H10" s="2"/>
      <c r="I10" s="2" t="s">
        <v>41</v>
      </c>
      <c r="J10" s="2" t="s">
        <v>36</v>
      </c>
      <c r="K10" s="2" t="s">
        <v>35</v>
      </c>
      <c r="L10" s="10">
        <v>15</v>
      </c>
      <c r="M10" s="10">
        <v>15</v>
      </c>
      <c r="N10" s="10">
        <v>0</v>
      </c>
      <c r="O10" s="10">
        <v>0.4</v>
      </c>
      <c r="P10" s="2" t="s">
        <v>66</v>
      </c>
      <c r="Q10" s="2" t="s">
        <v>114</v>
      </c>
      <c r="R10" s="10"/>
      <c r="S10" s="10"/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33</v>
      </c>
      <c r="Y10" s="2" t="s">
        <v>74</v>
      </c>
      <c r="Z10" s="16" t="s">
        <v>44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111</v>
      </c>
      <c r="AM10" s="2">
        <v>41619</v>
      </c>
      <c r="AN10" s="2" t="s">
        <v>37</v>
      </c>
      <c r="AO10" s="2" t="s">
        <v>73</v>
      </c>
      <c r="AP10" s="2" t="s">
        <v>74</v>
      </c>
      <c r="AQ10" s="10">
        <v>2015</v>
      </c>
      <c r="AR10" s="11">
        <v>4</v>
      </c>
      <c r="AS10" s="91">
        <f t="shared" si="1"/>
        <v>42684</v>
      </c>
      <c r="AT10" s="91">
        <v>42369</v>
      </c>
      <c r="AU10" s="11">
        <f ca="1">AT10-TODAY()</f>
        <v>-824</v>
      </c>
      <c r="AV10" s="2"/>
      <c r="AW10" s="10" t="s">
        <v>113</v>
      </c>
      <c r="AX10" s="2" t="s">
        <v>50</v>
      </c>
      <c r="AY10" s="2" t="s">
        <v>82</v>
      </c>
      <c r="AZ10" s="10" t="s">
        <v>124</v>
      </c>
      <c r="BA10" s="10" t="s">
        <v>112</v>
      </c>
      <c r="BB10" s="16" t="s">
        <v>72</v>
      </c>
      <c r="BC10" s="10"/>
      <c r="BD10" s="2" t="s">
        <v>42</v>
      </c>
      <c r="BE10" s="2" t="s">
        <v>42</v>
      </c>
      <c r="BF10" s="2"/>
      <c r="BG10" s="2"/>
      <c r="BH10" s="68">
        <v>22844.86</v>
      </c>
      <c r="BI10" s="68">
        <v>22844.86</v>
      </c>
      <c r="BJ10" s="68"/>
      <c r="BK10" s="1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30" customFormat="1" ht="36" hidden="1" x14ac:dyDescent="0.25">
      <c r="A11" s="6">
        <v>10</v>
      </c>
      <c r="B11" s="1" t="s">
        <v>929</v>
      </c>
      <c r="C11" s="1" t="s">
        <v>120</v>
      </c>
      <c r="D11" s="1" t="s">
        <v>363</v>
      </c>
      <c r="E11" s="1" t="s">
        <v>1106</v>
      </c>
      <c r="F11" s="1" t="s">
        <v>84</v>
      </c>
      <c r="G11" s="1" t="s">
        <v>364</v>
      </c>
      <c r="H11" s="1"/>
      <c r="I11" s="1" t="s">
        <v>41</v>
      </c>
      <c r="J11" s="1" t="s">
        <v>36</v>
      </c>
      <c r="K11" s="1" t="s">
        <v>35</v>
      </c>
      <c r="L11" s="9">
        <v>10</v>
      </c>
      <c r="M11" s="9">
        <v>10</v>
      </c>
      <c r="N11" s="9">
        <v>0</v>
      </c>
      <c r="O11" s="9">
        <v>0.22</v>
      </c>
      <c r="P11" s="1" t="s">
        <v>127</v>
      </c>
      <c r="Q11" s="1" t="s">
        <v>367</v>
      </c>
      <c r="R11" s="1"/>
      <c r="S11" s="1"/>
      <c r="T11" s="1" t="s">
        <v>33</v>
      </c>
      <c r="U11" s="1" t="s">
        <v>33</v>
      </c>
      <c r="V11" s="1" t="s">
        <v>33</v>
      </c>
      <c r="W11" s="1" t="s">
        <v>33</v>
      </c>
      <c r="X11" s="1" t="s">
        <v>33</v>
      </c>
      <c r="Y11" s="1" t="s">
        <v>74</v>
      </c>
      <c r="Z11" s="15" t="s">
        <v>44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365</v>
      </c>
      <c r="AM11" s="1">
        <v>42380</v>
      </c>
      <c r="AN11" s="1" t="s">
        <v>37</v>
      </c>
      <c r="AO11" s="1" t="s">
        <v>73</v>
      </c>
      <c r="AP11" s="39" t="s">
        <v>73</v>
      </c>
      <c r="AQ11" s="9">
        <v>2015</v>
      </c>
      <c r="AR11" s="9">
        <v>1</v>
      </c>
      <c r="AS11" s="1">
        <f t="shared" si="1"/>
        <v>43445</v>
      </c>
      <c r="AT11" s="1">
        <f t="shared" si="2"/>
        <v>42471</v>
      </c>
      <c r="AU11" s="6">
        <f>AT11-AV11</f>
        <v>-286</v>
      </c>
      <c r="AV11" s="1">
        <v>42757</v>
      </c>
      <c r="AW11" s="9" t="s">
        <v>366</v>
      </c>
      <c r="AX11" s="1" t="s">
        <v>50</v>
      </c>
      <c r="AY11" s="1" t="s">
        <v>82</v>
      </c>
      <c r="AZ11" s="9" t="s">
        <v>124</v>
      </c>
      <c r="BA11" s="9"/>
      <c r="BB11" s="15" t="s">
        <v>72</v>
      </c>
      <c r="BC11" s="1"/>
      <c r="BD11" s="1"/>
      <c r="BE11" s="1"/>
      <c r="BF11" s="1"/>
      <c r="BG11" s="1"/>
      <c r="BH11" s="67">
        <v>550</v>
      </c>
      <c r="BI11" s="67">
        <v>550</v>
      </c>
      <c r="BJ11" s="67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 t="s">
        <v>368</v>
      </c>
      <c r="BW11" s="1"/>
      <c r="BX11" s="1"/>
      <c r="BY11" s="1"/>
      <c r="BZ11" s="1">
        <v>43028</v>
      </c>
      <c r="CA11" s="1"/>
      <c r="CB11" s="1"/>
      <c r="CC11" s="1"/>
      <c r="CD11" s="1"/>
      <c r="CE11" s="1"/>
      <c r="CF11" s="1"/>
    </row>
    <row r="12" spans="1:84" ht="60" hidden="1" x14ac:dyDescent="0.25">
      <c r="A12" s="6">
        <v>11</v>
      </c>
      <c r="B12" s="2" t="s">
        <v>929</v>
      </c>
      <c r="C12" s="2" t="s">
        <v>120</v>
      </c>
      <c r="D12" s="2" t="s">
        <v>118</v>
      </c>
      <c r="E12" s="2" t="s">
        <v>1104</v>
      </c>
      <c r="F12" s="2" t="s">
        <v>119</v>
      </c>
      <c r="G12" s="2" t="s">
        <v>121</v>
      </c>
      <c r="H12" s="2"/>
      <c r="I12" s="2" t="s">
        <v>41</v>
      </c>
      <c r="J12" s="2" t="s">
        <v>36</v>
      </c>
      <c r="K12" s="2" t="s">
        <v>39</v>
      </c>
      <c r="L12" s="10">
        <v>21</v>
      </c>
      <c r="M12" s="10">
        <v>21</v>
      </c>
      <c r="N12" s="10">
        <v>0</v>
      </c>
      <c r="O12" s="10">
        <v>0.4</v>
      </c>
      <c r="P12" s="2" t="s">
        <v>127</v>
      </c>
      <c r="Q12" s="2" t="s">
        <v>128</v>
      </c>
      <c r="R12" s="2"/>
      <c r="S12" s="2"/>
      <c r="T12" s="2" t="s">
        <v>33</v>
      </c>
      <c r="U12" s="2" t="s">
        <v>33</v>
      </c>
      <c r="V12" s="2" t="s">
        <v>33</v>
      </c>
      <c r="W12" s="2" t="s">
        <v>33</v>
      </c>
      <c r="X12" s="2" t="s">
        <v>33</v>
      </c>
      <c r="Y12" s="2" t="s">
        <v>74</v>
      </c>
      <c r="Z12" s="16" t="s">
        <v>44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122</v>
      </c>
      <c r="AM12" s="2">
        <v>42194</v>
      </c>
      <c r="AN12" s="2" t="s">
        <v>37</v>
      </c>
      <c r="AO12" s="2" t="s">
        <v>73</v>
      </c>
      <c r="AP12" s="2" t="s">
        <v>74</v>
      </c>
      <c r="AQ12" s="10">
        <v>2015</v>
      </c>
      <c r="AR12" s="11">
        <v>4</v>
      </c>
      <c r="AS12" s="2">
        <f>AM12+DATE(3,0,0)</f>
        <v>43259</v>
      </c>
      <c r="AT12" s="91">
        <f>AM12+DATE(0,4,0)</f>
        <v>42285</v>
      </c>
      <c r="AU12" s="11">
        <f t="shared" ca="1" si="0"/>
        <v>-908</v>
      </c>
      <c r="AV12" s="2"/>
      <c r="AW12" s="10" t="s">
        <v>126</v>
      </c>
      <c r="AX12" s="2" t="s">
        <v>50</v>
      </c>
      <c r="AY12" s="2" t="s">
        <v>82</v>
      </c>
      <c r="AZ12" s="10" t="s">
        <v>124</v>
      </c>
      <c r="BA12" s="2"/>
      <c r="BB12" s="16" t="s">
        <v>71</v>
      </c>
      <c r="BC12" s="2"/>
      <c r="BD12" s="2"/>
      <c r="BE12" s="2"/>
      <c r="BF12" s="2"/>
      <c r="BG12" s="2"/>
      <c r="BH12" s="68">
        <v>13001.33</v>
      </c>
      <c r="BI12" s="68">
        <v>0</v>
      </c>
      <c r="BJ12" s="68"/>
      <c r="BK12" s="18"/>
      <c r="BL12" s="2"/>
      <c r="BM12" s="2"/>
      <c r="BN12" s="2"/>
      <c r="BO12" s="2"/>
      <c r="BP12" s="2"/>
      <c r="BQ12" s="2"/>
      <c r="BR12" s="2" t="s">
        <v>474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89.45" customHeight="1" x14ac:dyDescent="0.25">
      <c r="A13" s="31">
        <v>12</v>
      </c>
      <c r="B13" s="2" t="s">
        <v>59</v>
      </c>
      <c r="C13" s="2" t="s">
        <v>61</v>
      </c>
      <c r="D13" s="2" t="s">
        <v>371</v>
      </c>
      <c r="E13" s="2" t="s">
        <v>1104</v>
      </c>
      <c r="F13" s="2" t="s">
        <v>372</v>
      </c>
      <c r="G13" s="2"/>
      <c r="H13" s="2"/>
      <c r="I13" s="2" t="s">
        <v>41</v>
      </c>
      <c r="J13" s="2" t="s">
        <v>36</v>
      </c>
      <c r="K13" s="2" t="s">
        <v>35</v>
      </c>
      <c r="L13" s="10">
        <v>10</v>
      </c>
      <c r="M13" s="10">
        <v>10</v>
      </c>
      <c r="N13" s="10">
        <v>0</v>
      </c>
      <c r="O13" s="10">
        <v>0.4</v>
      </c>
      <c r="P13" s="2"/>
      <c r="Q13" s="2"/>
      <c r="R13" s="2"/>
      <c r="S13" s="2"/>
      <c r="T13" s="2">
        <v>42760</v>
      </c>
      <c r="U13" s="2">
        <v>42760</v>
      </c>
      <c r="V13" s="2"/>
      <c r="W13" s="2"/>
      <c r="X13" s="2"/>
      <c r="Y13" s="2" t="s">
        <v>73</v>
      </c>
      <c r="Z13" s="2" t="s">
        <v>370</v>
      </c>
      <c r="AA13" s="10" t="s">
        <v>376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74</v>
      </c>
      <c r="AP13" s="2" t="s">
        <v>74</v>
      </c>
      <c r="AQ13" s="2"/>
      <c r="AR13" s="2"/>
      <c r="AS13" s="2"/>
      <c r="AT13" s="2"/>
      <c r="AU13" s="11"/>
      <c r="AV13" s="2"/>
      <c r="AW13" s="2"/>
      <c r="AX13" s="2"/>
      <c r="AY13" s="2"/>
      <c r="AZ13" s="10"/>
      <c r="BA13" s="2"/>
      <c r="BB13" s="16" t="s">
        <v>33</v>
      </c>
      <c r="BC13" s="2"/>
      <c r="BD13" s="2"/>
      <c r="BE13" s="2"/>
      <c r="BF13" s="2"/>
      <c r="BG13" s="2"/>
      <c r="BH13" s="68"/>
      <c r="BI13" s="68"/>
      <c r="BJ13" s="68"/>
      <c r="BK13" s="18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76.150000000000006" customHeight="1" x14ac:dyDescent="0.25">
      <c r="A14" s="31">
        <v>13</v>
      </c>
      <c r="B14" s="2" t="s">
        <v>59</v>
      </c>
      <c r="C14" s="2" t="s">
        <v>373</v>
      </c>
      <c r="D14" s="2" t="s">
        <v>371</v>
      </c>
      <c r="E14" s="2" t="s">
        <v>1104</v>
      </c>
      <c r="F14" s="2" t="s">
        <v>372</v>
      </c>
      <c r="G14" s="2" t="s">
        <v>374</v>
      </c>
      <c r="H14" s="2"/>
      <c r="I14" s="2" t="s">
        <v>41</v>
      </c>
      <c r="J14" s="2" t="s">
        <v>36</v>
      </c>
      <c r="K14" s="2" t="s">
        <v>35</v>
      </c>
      <c r="L14" s="10">
        <v>10</v>
      </c>
      <c r="M14" s="10">
        <v>10</v>
      </c>
      <c r="N14" s="10">
        <v>0</v>
      </c>
      <c r="O14" s="10">
        <v>0.4</v>
      </c>
      <c r="P14" s="2"/>
      <c r="Q14" s="2"/>
      <c r="R14" s="2"/>
      <c r="S14" s="2"/>
      <c r="T14" s="2">
        <v>42760</v>
      </c>
      <c r="U14" s="2">
        <v>42760</v>
      </c>
      <c r="V14" s="2"/>
      <c r="W14" s="2"/>
      <c r="X14" s="2"/>
      <c r="Y14" s="2" t="s">
        <v>73</v>
      </c>
      <c r="Z14" s="2" t="s">
        <v>370</v>
      </c>
      <c r="AA14" s="10" t="s">
        <v>375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74</v>
      </c>
      <c r="AP14" s="2" t="s">
        <v>74</v>
      </c>
      <c r="AQ14" s="2"/>
      <c r="AR14" s="2"/>
      <c r="AS14" s="2"/>
      <c r="AT14" s="2"/>
      <c r="AU14" s="11"/>
      <c r="AV14" s="2"/>
      <c r="AW14" s="2"/>
      <c r="AX14" s="2"/>
      <c r="AY14" s="2"/>
      <c r="AZ14" s="10"/>
      <c r="BA14" s="2"/>
      <c r="BB14" s="16" t="s">
        <v>33</v>
      </c>
      <c r="BC14" s="2"/>
      <c r="BD14" s="2"/>
      <c r="BE14" s="2"/>
      <c r="BF14" s="2"/>
      <c r="BG14" s="2"/>
      <c r="BH14" s="68"/>
      <c r="BI14" s="68"/>
      <c r="BJ14" s="68"/>
      <c r="BK14" s="18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30" customFormat="1" ht="60" hidden="1" x14ac:dyDescent="0.25">
      <c r="A15" s="6">
        <v>14</v>
      </c>
      <c r="B15" s="1" t="s">
        <v>929</v>
      </c>
      <c r="C15" s="1" t="s">
        <v>120</v>
      </c>
      <c r="D15" s="1" t="s">
        <v>1075</v>
      </c>
      <c r="E15" s="1" t="s">
        <v>1104</v>
      </c>
      <c r="F15" s="1" t="s">
        <v>43</v>
      </c>
      <c r="G15" s="1" t="s">
        <v>135</v>
      </c>
      <c r="H15" s="1"/>
      <c r="I15" s="1" t="s">
        <v>41</v>
      </c>
      <c r="J15" s="1" t="s">
        <v>36</v>
      </c>
      <c r="K15" s="1" t="s">
        <v>35</v>
      </c>
      <c r="L15" s="9">
        <v>15</v>
      </c>
      <c r="M15" s="9">
        <v>15</v>
      </c>
      <c r="N15" s="9">
        <v>0</v>
      </c>
      <c r="O15" s="9">
        <v>0.4</v>
      </c>
      <c r="P15" s="1" t="s">
        <v>127</v>
      </c>
      <c r="Q15" s="1" t="s">
        <v>139</v>
      </c>
      <c r="R15" s="9"/>
      <c r="S15" s="9"/>
      <c r="T15" s="1" t="s">
        <v>33</v>
      </c>
      <c r="U15" s="1" t="s">
        <v>33</v>
      </c>
      <c r="V15" s="1" t="s">
        <v>33</v>
      </c>
      <c r="W15" s="1" t="s">
        <v>33</v>
      </c>
      <c r="X15" s="1" t="s">
        <v>33</v>
      </c>
      <c r="Y15" s="1" t="s">
        <v>74</v>
      </c>
      <c r="Z15" s="15" t="s">
        <v>44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9" t="s">
        <v>137</v>
      </c>
      <c r="AM15" s="1">
        <v>42525</v>
      </c>
      <c r="AN15" s="1" t="s">
        <v>37</v>
      </c>
      <c r="AO15" s="1" t="s">
        <v>73</v>
      </c>
      <c r="AP15" s="39" t="s">
        <v>73</v>
      </c>
      <c r="AQ15" s="6">
        <v>2016</v>
      </c>
      <c r="AR15" s="6">
        <v>1</v>
      </c>
      <c r="AS15" s="1">
        <f>AM15+DATE(3,0,0)</f>
        <v>43590</v>
      </c>
      <c r="AT15" s="1">
        <v>43100</v>
      </c>
      <c r="AU15" s="6">
        <f>AT15-AV15</f>
        <v>75</v>
      </c>
      <c r="AV15" s="1">
        <v>43025</v>
      </c>
      <c r="AW15" s="9" t="s">
        <v>138</v>
      </c>
      <c r="AX15" s="1" t="s">
        <v>50</v>
      </c>
      <c r="AY15" s="1" t="s">
        <v>82</v>
      </c>
      <c r="AZ15" s="9" t="s">
        <v>124</v>
      </c>
      <c r="BA15" s="1" t="s">
        <v>470</v>
      </c>
      <c r="BB15" s="15" t="s">
        <v>71</v>
      </c>
      <c r="BC15" s="6">
        <v>1</v>
      </c>
      <c r="BD15" s="1" t="s">
        <v>42</v>
      </c>
      <c r="BE15" s="39" t="s">
        <v>42</v>
      </c>
      <c r="BF15" s="1"/>
      <c r="BG15" s="1"/>
      <c r="BH15" s="67">
        <v>25593.32</v>
      </c>
      <c r="BI15" s="67">
        <v>0</v>
      </c>
      <c r="BJ15" s="67" t="s">
        <v>921</v>
      </c>
      <c r="BK15" s="17"/>
      <c r="BL15" s="1"/>
      <c r="BM15" s="1"/>
      <c r="BN15" s="1"/>
      <c r="BO15" s="1"/>
      <c r="BP15" s="1"/>
      <c r="BQ15" s="1"/>
      <c r="BR15" s="1"/>
      <c r="BS15" s="1" t="s">
        <v>463</v>
      </c>
      <c r="BT15" s="39" t="s">
        <v>874</v>
      </c>
      <c r="BU15" s="1" t="s">
        <v>884</v>
      </c>
      <c r="BV15" s="1">
        <v>43025</v>
      </c>
      <c r="BW15" s="1" t="s">
        <v>936</v>
      </c>
      <c r="BX15" s="1"/>
      <c r="BY15" s="1"/>
      <c r="BZ15" s="1">
        <v>43028</v>
      </c>
      <c r="CA15" s="1"/>
      <c r="CB15" s="1"/>
      <c r="CC15" s="1"/>
      <c r="CD15" s="1"/>
      <c r="CE15" s="1"/>
      <c r="CF15" s="1"/>
    </row>
    <row r="16" spans="1:84" s="30" customFormat="1" ht="60" hidden="1" x14ac:dyDescent="0.25">
      <c r="A16" s="6">
        <v>15</v>
      </c>
      <c r="B16" s="1" t="s">
        <v>60</v>
      </c>
      <c r="C16" s="1" t="s">
        <v>134</v>
      </c>
      <c r="D16" s="1" t="s">
        <v>1075</v>
      </c>
      <c r="E16" s="1" t="s">
        <v>1104</v>
      </c>
      <c r="F16" s="1" t="s">
        <v>43</v>
      </c>
      <c r="G16" s="1" t="s">
        <v>136</v>
      </c>
      <c r="H16" s="1"/>
      <c r="I16" s="1" t="s">
        <v>41</v>
      </c>
      <c r="J16" s="1" t="s">
        <v>36</v>
      </c>
      <c r="K16" s="1" t="s">
        <v>35</v>
      </c>
      <c r="L16" s="9">
        <v>15</v>
      </c>
      <c r="M16" s="9">
        <v>15</v>
      </c>
      <c r="N16" s="9">
        <v>0</v>
      </c>
      <c r="O16" s="9">
        <v>0.4</v>
      </c>
      <c r="P16" s="1" t="s">
        <v>142</v>
      </c>
      <c r="Q16" s="1" t="s">
        <v>143</v>
      </c>
      <c r="R16" s="9"/>
      <c r="S16" s="9"/>
      <c r="T16" s="1" t="s">
        <v>33</v>
      </c>
      <c r="U16" s="1" t="s">
        <v>33</v>
      </c>
      <c r="V16" s="1" t="s">
        <v>33</v>
      </c>
      <c r="W16" s="1" t="s">
        <v>33</v>
      </c>
      <c r="X16" s="1" t="s">
        <v>33</v>
      </c>
      <c r="Y16" s="1" t="s">
        <v>74</v>
      </c>
      <c r="Z16" s="15" t="s">
        <v>44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9" t="s">
        <v>140</v>
      </c>
      <c r="AM16" s="1">
        <v>42571</v>
      </c>
      <c r="AN16" s="1" t="s">
        <v>37</v>
      </c>
      <c r="AO16" s="1" t="s">
        <v>73</v>
      </c>
      <c r="AP16" s="39" t="s">
        <v>73</v>
      </c>
      <c r="AQ16" s="6">
        <v>2016</v>
      </c>
      <c r="AR16" s="6">
        <v>1</v>
      </c>
      <c r="AS16" s="1">
        <f t="shared" si="1"/>
        <v>43636</v>
      </c>
      <c r="AT16" s="1">
        <v>43100</v>
      </c>
      <c r="AU16" s="6">
        <f>AT16-AV16</f>
        <v>149</v>
      </c>
      <c r="AV16" s="1">
        <v>42951</v>
      </c>
      <c r="AW16" s="9" t="s">
        <v>141</v>
      </c>
      <c r="AX16" s="1" t="s">
        <v>50</v>
      </c>
      <c r="AY16" s="1" t="s">
        <v>82</v>
      </c>
      <c r="AZ16" s="9" t="s">
        <v>124</v>
      </c>
      <c r="BA16" s="1" t="s">
        <v>470</v>
      </c>
      <c r="BB16" s="15" t="s">
        <v>71</v>
      </c>
      <c r="BC16" s="6">
        <v>1</v>
      </c>
      <c r="BD16" s="1" t="s">
        <v>42</v>
      </c>
      <c r="BE16" s="39" t="s">
        <v>42</v>
      </c>
      <c r="BF16" s="1"/>
      <c r="BG16" s="1"/>
      <c r="BH16" s="67">
        <v>25593.32</v>
      </c>
      <c r="BI16" s="67">
        <v>0</v>
      </c>
      <c r="BJ16" s="67"/>
      <c r="BK16" s="17"/>
      <c r="BL16" s="9"/>
      <c r="BM16" s="1"/>
      <c r="BN16" s="1"/>
      <c r="BO16" s="1"/>
      <c r="BP16" s="1"/>
      <c r="BQ16" s="1"/>
      <c r="BR16" s="1"/>
      <c r="BS16" s="1" t="s">
        <v>463</v>
      </c>
      <c r="BT16" s="1"/>
      <c r="BU16" s="1"/>
      <c r="BV16" s="1">
        <v>42953</v>
      </c>
      <c r="BW16" s="1"/>
      <c r="BX16" s="1">
        <v>42951</v>
      </c>
      <c r="BY16" s="1"/>
      <c r="BZ16" s="1" t="s">
        <v>1024</v>
      </c>
      <c r="CA16" s="1"/>
      <c r="CB16" s="1"/>
      <c r="CC16" s="1"/>
      <c r="CD16" s="1"/>
      <c r="CE16" s="1"/>
      <c r="CF16" s="1"/>
    </row>
    <row r="17" spans="1:84" s="30" customFormat="1" ht="46.15" hidden="1" customHeight="1" x14ac:dyDescent="0.25">
      <c r="A17" s="6">
        <v>16</v>
      </c>
      <c r="B17" s="1" t="s">
        <v>59</v>
      </c>
      <c r="C17" s="1" t="s">
        <v>62</v>
      </c>
      <c r="D17" s="1" t="s">
        <v>793</v>
      </c>
      <c r="E17" s="1" t="s">
        <v>1104</v>
      </c>
      <c r="F17" s="1" t="s">
        <v>144</v>
      </c>
      <c r="G17" s="1" t="s">
        <v>145</v>
      </c>
      <c r="H17" s="1"/>
      <c r="I17" s="1" t="s">
        <v>41</v>
      </c>
      <c r="J17" s="1" t="s">
        <v>36</v>
      </c>
      <c r="K17" s="1" t="s">
        <v>35</v>
      </c>
      <c r="L17" s="9">
        <v>15</v>
      </c>
      <c r="M17" s="9">
        <v>15</v>
      </c>
      <c r="N17" s="9">
        <v>0</v>
      </c>
      <c r="O17" s="9">
        <v>0.4</v>
      </c>
      <c r="P17" s="1" t="s">
        <v>67</v>
      </c>
      <c r="Q17" s="1" t="s">
        <v>1018</v>
      </c>
      <c r="R17" s="9">
        <v>2016</v>
      </c>
      <c r="S17" s="9" t="s">
        <v>1019</v>
      </c>
      <c r="T17" s="1" t="s">
        <v>33</v>
      </c>
      <c r="U17" s="1" t="s">
        <v>33</v>
      </c>
      <c r="V17" s="1" t="s">
        <v>33</v>
      </c>
      <c r="W17" s="1" t="s">
        <v>33</v>
      </c>
      <c r="X17" s="1" t="s">
        <v>33</v>
      </c>
      <c r="Y17" s="1" t="s">
        <v>74</v>
      </c>
      <c r="Z17" s="15" t="s">
        <v>44</v>
      </c>
      <c r="AA17" s="1" t="s">
        <v>1020</v>
      </c>
      <c r="AB17" s="1" t="s">
        <v>33</v>
      </c>
      <c r="AC17" s="1" t="s">
        <v>33</v>
      </c>
      <c r="AD17" s="1" t="s">
        <v>33</v>
      </c>
      <c r="AE17" s="1" t="s">
        <v>33</v>
      </c>
      <c r="AF17" s="1" t="s">
        <v>33</v>
      </c>
      <c r="AG17" s="1" t="s">
        <v>33</v>
      </c>
      <c r="AH17" s="1" t="s">
        <v>33</v>
      </c>
      <c r="AI17" s="1" t="s">
        <v>33</v>
      </c>
      <c r="AJ17" s="1" t="s">
        <v>33</v>
      </c>
      <c r="AK17" s="1" t="s">
        <v>33</v>
      </c>
      <c r="AL17" s="39" t="s">
        <v>146</v>
      </c>
      <c r="AM17" s="1">
        <v>42537</v>
      </c>
      <c r="AN17" s="1" t="s">
        <v>131</v>
      </c>
      <c r="AO17" s="1" t="s">
        <v>73</v>
      </c>
      <c r="AP17" s="39" t="s">
        <v>73</v>
      </c>
      <c r="AQ17" s="6">
        <v>2016</v>
      </c>
      <c r="AR17" s="6">
        <v>1</v>
      </c>
      <c r="AS17" s="1">
        <f t="shared" si="1"/>
        <v>43602</v>
      </c>
      <c r="AT17" s="1">
        <f t="shared" si="2"/>
        <v>42628</v>
      </c>
      <c r="AU17" s="6">
        <f>AT17-AV17</f>
        <v>-46</v>
      </c>
      <c r="AV17" s="1">
        <v>42674</v>
      </c>
      <c r="AW17" s="9" t="s">
        <v>147</v>
      </c>
      <c r="AX17" s="82" t="s">
        <v>48</v>
      </c>
      <c r="AY17" s="1" t="s">
        <v>148</v>
      </c>
      <c r="AZ17" s="1" t="s">
        <v>125</v>
      </c>
      <c r="BA17" s="1"/>
      <c r="BB17" s="15" t="s">
        <v>72</v>
      </c>
      <c r="BC17" s="1"/>
      <c r="BD17" s="1"/>
      <c r="BE17" s="1"/>
      <c r="BF17" s="1"/>
      <c r="BG17" s="1"/>
      <c r="BH17" s="67">
        <v>550</v>
      </c>
      <c r="BI17" s="67">
        <v>550</v>
      </c>
      <c r="BJ17" s="67"/>
      <c r="BK17" s="17"/>
      <c r="BL17" s="1"/>
      <c r="BM17" s="1"/>
      <c r="BN17" s="1"/>
      <c r="BO17" s="1"/>
      <c r="BP17" s="1"/>
      <c r="BQ17" s="1"/>
      <c r="BR17" s="1"/>
      <c r="BS17" s="1" t="s">
        <v>33</v>
      </c>
      <c r="BT17" s="1" t="s">
        <v>33</v>
      </c>
      <c r="BU17" s="1" t="s">
        <v>33</v>
      </c>
      <c r="BV17" s="1">
        <v>42674</v>
      </c>
      <c r="BW17" s="1" t="s">
        <v>33</v>
      </c>
      <c r="BX17" s="1" t="s">
        <v>33</v>
      </c>
      <c r="BY17" s="1" t="s">
        <v>33</v>
      </c>
      <c r="BZ17" s="1" t="s">
        <v>33</v>
      </c>
      <c r="CA17" s="1"/>
      <c r="CB17" s="1"/>
      <c r="CC17" s="1"/>
      <c r="CD17" s="1"/>
      <c r="CE17" s="1"/>
      <c r="CF17" s="1"/>
    </row>
    <row r="18" spans="1:84" ht="48" hidden="1" x14ac:dyDescent="0.25">
      <c r="A18" s="6">
        <v>17</v>
      </c>
      <c r="B18" s="2" t="s">
        <v>60</v>
      </c>
      <c r="C18" s="2" t="s">
        <v>63</v>
      </c>
      <c r="D18" s="2" t="s">
        <v>149</v>
      </c>
      <c r="E18" s="2" t="s">
        <v>1106</v>
      </c>
      <c r="F18" s="2" t="s">
        <v>58</v>
      </c>
      <c r="G18" s="2" t="s">
        <v>150</v>
      </c>
      <c r="H18" s="2"/>
      <c r="I18" s="2" t="s">
        <v>41</v>
      </c>
      <c r="J18" s="2" t="s">
        <v>36</v>
      </c>
      <c r="K18" s="2" t="s">
        <v>35</v>
      </c>
      <c r="L18" s="10">
        <v>7</v>
      </c>
      <c r="M18" s="10">
        <v>7</v>
      </c>
      <c r="N18" s="10">
        <v>0</v>
      </c>
      <c r="O18" s="10">
        <v>0.22</v>
      </c>
      <c r="P18" s="2" t="s">
        <v>66</v>
      </c>
      <c r="Q18" s="2" t="s">
        <v>153</v>
      </c>
      <c r="R18" s="10"/>
      <c r="S18" s="10"/>
      <c r="T18" s="2" t="s">
        <v>33</v>
      </c>
      <c r="U18" s="2" t="s">
        <v>33</v>
      </c>
      <c r="V18" s="2" t="s">
        <v>33</v>
      </c>
      <c r="W18" s="2" t="s">
        <v>33</v>
      </c>
      <c r="X18" s="2" t="s">
        <v>33</v>
      </c>
      <c r="Y18" s="2" t="s">
        <v>74</v>
      </c>
      <c r="Z18" s="16" t="s">
        <v>44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7" t="s">
        <v>151</v>
      </c>
      <c r="AM18" s="2">
        <v>42590</v>
      </c>
      <c r="AN18" s="2" t="s">
        <v>37</v>
      </c>
      <c r="AO18" s="2" t="s">
        <v>73</v>
      </c>
      <c r="AP18" s="2" t="s">
        <v>74</v>
      </c>
      <c r="AQ18" s="11">
        <v>2016</v>
      </c>
      <c r="AR18" s="11">
        <v>4</v>
      </c>
      <c r="AS18" s="2">
        <f>AM18+DATE(3,0,0)</f>
        <v>43655</v>
      </c>
      <c r="AT18" s="91">
        <f>AM18+DATE(0,4,0)</f>
        <v>42681</v>
      </c>
      <c r="AU18" s="11">
        <f t="shared" ca="1" si="0"/>
        <v>-512</v>
      </c>
      <c r="AV18" s="2"/>
      <c r="AW18" s="10" t="s">
        <v>152</v>
      </c>
      <c r="AX18" s="2" t="s">
        <v>50</v>
      </c>
      <c r="AY18" s="2" t="s">
        <v>82</v>
      </c>
      <c r="AZ18" s="10" t="s">
        <v>124</v>
      </c>
      <c r="BA18" s="2"/>
      <c r="BB18" s="16" t="s">
        <v>71</v>
      </c>
      <c r="BC18" s="2"/>
      <c r="BD18" s="2"/>
      <c r="BE18" s="2"/>
      <c r="BF18" s="2"/>
      <c r="BG18" s="2"/>
      <c r="BH18" s="68">
        <v>11943.55</v>
      </c>
      <c r="BI18" s="68">
        <v>0</v>
      </c>
      <c r="BJ18" s="68"/>
      <c r="BK18" s="18"/>
      <c r="BL18" s="2"/>
      <c r="BM18" s="2"/>
      <c r="BN18" s="2"/>
      <c r="BO18" s="2"/>
      <c r="BP18" s="2"/>
      <c r="BQ18" s="2"/>
      <c r="BR18" s="2"/>
      <c r="BS18" s="2"/>
      <c r="BT18" s="2" t="s">
        <v>606</v>
      </c>
      <c r="BU18" s="2"/>
      <c r="BV18" s="2"/>
      <c r="BW18" s="2" t="s">
        <v>609</v>
      </c>
      <c r="BX18" s="2"/>
      <c r="BY18" s="2"/>
      <c r="BZ18" s="2"/>
      <c r="CA18" s="2"/>
      <c r="CB18" s="2"/>
      <c r="CC18" s="2">
        <v>42900</v>
      </c>
      <c r="CD18" s="2" t="s">
        <v>607</v>
      </c>
      <c r="CE18" s="2" t="s">
        <v>608</v>
      </c>
      <c r="CF18" s="2"/>
    </row>
    <row r="19" spans="1:84" ht="48" hidden="1" x14ac:dyDescent="0.25">
      <c r="A19" s="6">
        <v>18</v>
      </c>
      <c r="B19" s="2" t="s">
        <v>60</v>
      </c>
      <c r="C19" s="2" t="s">
        <v>63</v>
      </c>
      <c r="D19" s="2" t="s">
        <v>377</v>
      </c>
      <c r="E19" s="2" t="s">
        <v>1106</v>
      </c>
      <c r="F19" s="2" t="s">
        <v>58</v>
      </c>
      <c r="G19" s="2" t="s">
        <v>378</v>
      </c>
      <c r="H19" s="2" t="s">
        <v>1164</v>
      </c>
      <c r="I19" s="2" t="s">
        <v>41</v>
      </c>
      <c r="J19" s="2" t="s">
        <v>36</v>
      </c>
      <c r="K19" s="2" t="s">
        <v>35</v>
      </c>
      <c r="L19" s="10">
        <v>7</v>
      </c>
      <c r="M19" s="10">
        <v>7</v>
      </c>
      <c r="N19" s="10">
        <v>0</v>
      </c>
      <c r="O19" s="10">
        <v>0.4</v>
      </c>
      <c r="P19" s="2" t="s">
        <v>66</v>
      </c>
      <c r="Q19" s="2" t="s">
        <v>314</v>
      </c>
      <c r="R19" s="10"/>
      <c r="S19" s="10"/>
      <c r="T19" s="2" t="s">
        <v>33</v>
      </c>
      <c r="U19" s="2" t="s">
        <v>33</v>
      </c>
      <c r="V19" s="2" t="s">
        <v>33</v>
      </c>
      <c r="W19" s="2" t="s">
        <v>33</v>
      </c>
      <c r="X19" s="2" t="s">
        <v>33</v>
      </c>
      <c r="Y19" s="2" t="s">
        <v>74</v>
      </c>
      <c r="Z19" s="16" t="s">
        <v>44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7" t="s">
        <v>379</v>
      </c>
      <c r="AM19" s="2">
        <v>42731</v>
      </c>
      <c r="AN19" s="2" t="s">
        <v>37</v>
      </c>
      <c r="AO19" s="2" t="s">
        <v>73</v>
      </c>
      <c r="AP19" s="2" t="s">
        <v>74</v>
      </c>
      <c r="AQ19" s="11">
        <v>2017</v>
      </c>
      <c r="AR19" s="11">
        <v>4</v>
      </c>
      <c r="AS19" s="2">
        <f>AM19+DATE(3,0,0)</f>
        <v>43796</v>
      </c>
      <c r="AT19" s="91">
        <f>AM19+DATE(0,4,0)</f>
        <v>42822</v>
      </c>
      <c r="AU19" s="11">
        <f t="shared" ca="1" si="0"/>
        <v>-371</v>
      </c>
      <c r="AV19" s="2"/>
      <c r="AW19" s="10"/>
      <c r="AX19" s="2" t="s">
        <v>50</v>
      </c>
      <c r="AY19" s="2" t="s">
        <v>82</v>
      </c>
      <c r="AZ19" s="10" t="s">
        <v>124</v>
      </c>
      <c r="BA19" s="2"/>
      <c r="BB19" s="16" t="s">
        <v>71</v>
      </c>
      <c r="BC19" s="2"/>
      <c r="BD19" s="2"/>
      <c r="BE19" s="2"/>
      <c r="BF19" s="2"/>
      <c r="BG19" s="2"/>
      <c r="BH19" s="68">
        <v>550</v>
      </c>
      <c r="BI19" s="68"/>
      <c r="BJ19" s="68">
        <v>550</v>
      </c>
      <c r="BK19" s="18"/>
      <c r="BL19" s="2"/>
      <c r="BM19" s="2"/>
      <c r="BN19" s="2"/>
      <c r="BO19" s="2"/>
      <c r="BP19" s="2"/>
      <c r="BQ19" s="2"/>
      <c r="BR19" s="2"/>
      <c r="BS19" s="2"/>
      <c r="BT19" s="37" t="s">
        <v>1165</v>
      </c>
      <c r="BU19" s="2" t="s">
        <v>1166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72" hidden="1" x14ac:dyDescent="0.25">
      <c r="A20" s="6">
        <v>19</v>
      </c>
      <c r="B20" s="2" t="s">
        <v>60</v>
      </c>
      <c r="C20" s="2" t="s">
        <v>63</v>
      </c>
      <c r="D20" s="2" t="s">
        <v>158</v>
      </c>
      <c r="E20" s="2" t="s">
        <v>1106</v>
      </c>
      <c r="F20" s="2" t="s">
        <v>84</v>
      </c>
      <c r="G20" s="2" t="s">
        <v>159</v>
      </c>
      <c r="H20" s="2" t="s">
        <v>997</v>
      </c>
      <c r="I20" s="2" t="s">
        <v>41</v>
      </c>
      <c r="J20" s="2" t="s">
        <v>36</v>
      </c>
      <c r="K20" s="2" t="s">
        <v>35</v>
      </c>
      <c r="L20" s="10">
        <v>7</v>
      </c>
      <c r="M20" s="10">
        <v>7</v>
      </c>
      <c r="N20" s="10">
        <v>0</v>
      </c>
      <c r="O20" s="10">
        <v>0.4</v>
      </c>
      <c r="P20" s="2" t="s">
        <v>66</v>
      </c>
      <c r="Q20" s="2" t="s">
        <v>162</v>
      </c>
      <c r="R20" s="2"/>
      <c r="S20" s="2"/>
      <c r="T20" s="2" t="s">
        <v>33</v>
      </c>
      <c r="U20" s="2" t="s">
        <v>33</v>
      </c>
      <c r="V20" s="2" t="s">
        <v>33</v>
      </c>
      <c r="W20" s="2" t="s">
        <v>33</v>
      </c>
      <c r="X20" s="2" t="s">
        <v>33</v>
      </c>
      <c r="Y20" s="2" t="s">
        <v>74</v>
      </c>
      <c r="Z20" s="16" t="s">
        <v>44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7" t="s">
        <v>160</v>
      </c>
      <c r="AM20" s="2">
        <v>41820</v>
      </c>
      <c r="AN20" s="2" t="s">
        <v>37</v>
      </c>
      <c r="AO20" s="2" t="s">
        <v>73</v>
      </c>
      <c r="AP20" s="2" t="s">
        <v>74</v>
      </c>
      <c r="AQ20" s="11">
        <v>2014</v>
      </c>
      <c r="AR20" s="11">
        <v>4</v>
      </c>
      <c r="AS20" s="91">
        <f t="shared" si="1"/>
        <v>42885</v>
      </c>
      <c r="AT20" s="91">
        <v>43100</v>
      </c>
      <c r="AU20" s="11">
        <f t="shared" ca="1" si="0"/>
        <v>-93</v>
      </c>
      <c r="AV20" s="2"/>
      <c r="AW20" s="10" t="s">
        <v>161</v>
      </c>
      <c r="AX20" s="2" t="s">
        <v>50</v>
      </c>
      <c r="AY20" s="2" t="s">
        <v>82</v>
      </c>
      <c r="AZ20" s="10" t="s">
        <v>124</v>
      </c>
      <c r="BA20" s="2" t="s">
        <v>574</v>
      </c>
      <c r="BB20" s="16" t="s">
        <v>71</v>
      </c>
      <c r="BC20" s="11">
        <v>1</v>
      </c>
      <c r="BD20" s="2" t="s">
        <v>42</v>
      </c>
      <c r="BE20" s="2"/>
      <c r="BF20" s="2"/>
      <c r="BG20" s="2"/>
      <c r="BH20" s="68">
        <v>550</v>
      </c>
      <c r="BI20" s="68">
        <v>0</v>
      </c>
      <c r="BJ20" s="68">
        <v>550</v>
      </c>
      <c r="BK20" s="81" t="s">
        <v>1015</v>
      </c>
      <c r="BL20" s="2"/>
      <c r="BM20" s="2"/>
      <c r="BN20" s="2"/>
      <c r="BO20" s="2"/>
      <c r="BP20" s="2"/>
      <c r="BQ20" s="2"/>
      <c r="BR20" s="2" t="s">
        <v>481</v>
      </c>
      <c r="BS20" s="2" t="s">
        <v>502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30" customFormat="1" ht="60" hidden="1" x14ac:dyDescent="0.25">
      <c r="A21" s="6">
        <v>20</v>
      </c>
      <c r="B21" s="1" t="s">
        <v>60</v>
      </c>
      <c r="C21" s="1" t="s">
        <v>77</v>
      </c>
      <c r="D21" s="1" t="s">
        <v>163</v>
      </c>
      <c r="E21" s="1" t="s">
        <v>1106</v>
      </c>
      <c r="F21" s="1" t="s">
        <v>58</v>
      </c>
      <c r="G21" s="1" t="s">
        <v>165</v>
      </c>
      <c r="H21" s="1"/>
      <c r="I21" s="1" t="s">
        <v>41</v>
      </c>
      <c r="J21" s="1" t="s">
        <v>36</v>
      </c>
      <c r="K21" s="1" t="s">
        <v>35</v>
      </c>
      <c r="L21" s="9">
        <v>5</v>
      </c>
      <c r="M21" s="9">
        <v>5</v>
      </c>
      <c r="N21" s="9">
        <v>0</v>
      </c>
      <c r="O21" s="9">
        <v>0.22</v>
      </c>
      <c r="P21" s="1" t="s">
        <v>81</v>
      </c>
      <c r="Q21" s="1" t="s">
        <v>168</v>
      </c>
      <c r="R21" s="1"/>
      <c r="S21" s="1"/>
      <c r="T21" s="1" t="s">
        <v>33</v>
      </c>
      <c r="U21" s="1" t="s">
        <v>33</v>
      </c>
      <c r="V21" s="1" t="s">
        <v>33</v>
      </c>
      <c r="W21" s="1" t="s">
        <v>33</v>
      </c>
      <c r="X21" s="1" t="s">
        <v>33</v>
      </c>
      <c r="Y21" s="1" t="s">
        <v>74</v>
      </c>
      <c r="Z21" s="15" t="s">
        <v>44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9" t="s">
        <v>166</v>
      </c>
      <c r="AM21" s="1">
        <v>41568</v>
      </c>
      <c r="AN21" s="1" t="s">
        <v>37</v>
      </c>
      <c r="AO21" s="1" t="s">
        <v>73</v>
      </c>
      <c r="AP21" s="39" t="s">
        <v>73</v>
      </c>
      <c r="AQ21" s="6">
        <v>2013</v>
      </c>
      <c r="AR21" s="6">
        <v>1</v>
      </c>
      <c r="AS21" s="1">
        <f t="shared" si="1"/>
        <v>42633</v>
      </c>
      <c r="AT21" s="1">
        <f t="shared" si="2"/>
        <v>41659</v>
      </c>
      <c r="AU21" s="6">
        <f>AT21-AV21</f>
        <v>-1499</v>
      </c>
      <c r="AV21" s="1">
        <v>43158</v>
      </c>
      <c r="AW21" s="9" t="s">
        <v>167</v>
      </c>
      <c r="AX21" s="1" t="s">
        <v>50</v>
      </c>
      <c r="AY21" s="1" t="s">
        <v>82</v>
      </c>
      <c r="AZ21" s="9" t="s">
        <v>124</v>
      </c>
      <c r="BA21" s="1"/>
      <c r="BB21" s="15" t="s">
        <v>71</v>
      </c>
      <c r="BC21" s="1"/>
      <c r="BD21" s="1"/>
      <c r="BE21" s="1"/>
      <c r="BF21" s="1"/>
      <c r="BG21" s="1"/>
      <c r="BH21" s="67">
        <v>550</v>
      </c>
      <c r="BI21" s="67">
        <v>550</v>
      </c>
      <c r="BJ21" s="67">
        <v>550</v>
      </c>
      <c r="BK21" s="17" t="s">
        <v>1100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 t="s">
        <v>1126</v>
      </c>
      <c r="BX21" s="1"/>
      <c r="BY21" s="1"/>
      <c r="BZ21" s="1">
        <v>43158</v>
      </c>
      <c r="CA21" s="1"/>
      <c r="CB21" s="1"/>
      <c r="CC21" s="1"/>
      <c r="CD21" s="1"/>
      <c r="CE21" s="1"/>
      <c r="CF21" s="1"/>
    </row>
    <row r="22" spans="1:84" s="30" customFormat="1" ht="60" hidden="1" x14ac:dyDescent="0.25">
      <c r="A22" s="6">
        <v>21</v>
      </c>
      <c r="B22" s="1" t="s">
        <v>60</v>
      </c>
      <c r="C22" s="1" t="s">
        <v>77</v>
      </c>
      <c r="D22" s="1" t="s">
        <v>163</v>
      </c>
      <c r="E22" s="1" t="s">
        <v>1106</v>
      </c>
      <c r="F22" s="1" t="s">
        <v>58</v>
      </c>
      <c r="G22" s="1" t="s">
        <v>169</v>
      </c>
      <c r="H22" s="1"/>
      <c r="I22" s="1" t="s">
        <v>41</v>
      </c>
      <c r="J22" s="1" t="s">
        <v>36</v>
      </c>
      <c r="K22" s="1" t="s">
        <v>35</v>
      </c>
      <c r="L22" s="9">
        <v>5</v>
      </c>
      <c r="M22" s="9">
        <v>5</v>
      </c>
      <c r="N22" s="9">
        <v>0</v>
      </c>
      <c r="O22" s="9">
        <v>0.22</v>
      </c>
      <c r="P22" s="1" t="s">
        <v>81</v>
      </c>
      <c r="Q22" s="1" t="s">
        <v>168</v>
      </c>
      <c r="R22" s="1"/>
      <c r="S22" s="1"/>
      <c r="T22" s="1" t="s">
        <v>33</v>
      </c>
      <c r="U22" s="1" t="s">
        <v>33</v>
      </c>
      <c r="V22" s="1" t="s">
        <v>33</v>
      </c>
      <c r="W22" s="1" t="s">
        <v>33</v>
      </c>
      <c r="X22" s="1" t="s">
        <v>33</v>
      </c>
      <c r="Y22" s="1" t="s">
        <v>74</v>
      </c>
      <c r="Z22" s="15" t="s">
        <v>44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9" t="s">
        <v>170</v>
      </c>
      <c r="AM22" s="1">
        <v>41568</v>
      </c>
      <c r="AN22" s="1" t="s">
        <v>37</v>
      </c>
      <c r="AO22" s="1" t="s">
        <v>73</v>
      </c>
      <c r="AP22" s="39" t="s">
        <v>73</v>
      </c>
      <c r="AQ22" s="6">
        <v>2013</v>
      </c>
      <c r="AR22" s="6">
        <v>1</v>
      </c>
      <c r="AS22" s="1">
        <f t="shared" si="1"/>
        <v>42633</v>
      </c>
      <c r="AT22" s="1">
        <f t="shared" si="2"/>
        <v>41659</v>
      </c>
      <c r="AU22" s="6">
        <f>AT22-AV22</f>
        <v>-1499</v>
      </c>
      <c r="AV22" s="1">
        <v>43158</v>
      </c>
      <c r="AW22" s="9" t="s">
        <v>171</v>
      </c>
      <c r="AX22" s="1" t="s">
        <v>50</v>
      </c>
      <c r="AY22" s="1" t="s">
        <v>82</v>
      </c>
      <c r="AZ22" s="9" t="s">
        <v>124</v>
      </c>
      <c r="BA22" s="1"/>
      <c r="BB22" s="15" t="s">
        <v>71</v>
      </c>
      <c r="BC22" s="1"/>
      <c r="BD22" s="1"/>
      <c r="BE22" s="1"/>
      <c r="BF22" s="1"/>
      <c r="BG22" s="1"/>
      <c r="BH22" s="67">
        <v>550</v>
      </c>
      <c r="BI22" s="67">
        <v>550</v>
      </c>
      <c r="BJ22" s="67">
        <v>550</v>
      </c>
      <c r="BK22" s="17" t="s">
        <v>1100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 t="s">
        <v>1126</v>
      </c>
      <c r="BX22" s="1"/>
      <c r="BY22" s="1"/>
      <c r="BZ22" s="1">
        <v>43158</v>
      </c>
      <c r="CA22" s="1"/>
      <c r="CB22" s="1"/>
      <c r="CC22" s="1"/>
      <c r="CD22" s="1"/>
      <c r="CE22" s="1"/>
      <c r="CF22" s="1"/>
    </row>
    <row r="23" spans="1:84" ht="48" hidden="1" x14ac:dyDescent="0.25">
      <c r="A23" s="6">
        <v>22</v>
      </c>
      <c r="B23" s="2" t="s">
        <v>60</v>
      </c>
      <c r="C23" s="2" t="s">
        <v>77</v>
      </c>
      <c r="D23" s="2" t="s">
        <v>163</v>
      </c>
      <c r="E23" s="2" t="s">
        <v>1106</v>
      </c>
      <c r="F23" s="2" t="s">
        <v>84</v>
      </c>
      <c r="G23" s="2" t="s">
        <v>172</v>
      </c>
      <c r="H23" s="2"/>
      <c r="I23" s="2" t="s">
        <v>41</v>
      </c>
      <c r="J23" s="2" t="s">
        <v>36</v>
      </c>
      <c r="K23" s="2" t="s">
        <v>35</v>
      </c>
      <c r="L23" s="10">
        <v>5</v>
      </c>
      <c r="M23" s="10">
        <v>5</v>
      </c>
      <c r="N23" s="10">
        <v>0</v>
      </c>
      <c r="O23" s="10">
        <v>0.22</v>
      </c>
      <c r="P23" s="2" t="s">
        <v>81</v>
      </c>
      <c r="Q23" s="2" t="s">
        <v>175</v>
      </c>
      <c r="R23" s="2"/>
      <c r="S23" s="2"/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33</v>
      </c>
      <c r="Y23" s="2" t="s">
        <v>74</v>
      </c>
      <c r="Z23" s="16" t="s">
        <v>44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7" t="s">
        <v>173</v>
      </c>
      <c r="AM23" s="2">
        <v>42607</v>
      </c>
      <c r="AN23" s="2" t="s">
        <v>37</v>
      </c>
      <c r="AO23" s="2" t="s">
        <v>73</v>
      </c>
      <c r="AP23" s="2" t="s">
        <v>74</v>
      </c>
      <c r="AQ23" s="11">
        <v>2016</v>
      </c>
      <c r="AR23" s="11">
        <v>4</v>
      </c>
      <c r="AS23" s="2">
        <f t="shared" si="1"/>
        <v>43672</v>
      </c>
      <c r="AT23" s="91">
        <f>AM23+DATE(0,4,0)</f>
        <v>42698</v>
      </c>
      <c r="AU23" s="11">
        <f t="shared" ca="1" si="0"/>
        <v>-495</v>
      </c>
      <c r="AV23" s="2"/>
      <c r="AW23" s="10" t="s">
        <v>174</v>
      </c>
      <c r="AX23" s="2" t="s">
        <v>50</v>
      </c>
      <c r="AY23" s="2" t="s">
        <v>82</v>
      </c>
      <c r="AZ23" s="10" t="s">
        <v>124</v>
      </c>
      <c r="BA23" s="2"/>
      <c r="BB23" s="16" t="s">
        <v>71</v>
      </c>
      <c r="BC23" s="2"/>
      <c r="BD23" s="2"/>
      <c r="BE23" s="2"/>
      <c r="BF23" s="2"/>
      <c r="BG23" s="2"/>
      <c r="BH23" s="68">
        <v>8531.11</v>
      </c>
      <c r="BI23" s="68">
        <v>0</v>
      </c>
      <c r="BJ23" s="68"/>
      <c r="BK23" s="18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30" customFormat="1" ht="48" hidden="1" x14ac:dyDescent="0.25">
      <c r="A24" s="6">
        <v>23</v>
      </c>
      <c r="B24" s="1" t="s">
        <v>60</v>
      </c>
      <c r="C24" s="1" t="s">
        <v>77</v>
      </c>
      <c r="D24" s="1" t="s">
        <v>163</v>
      </c>
      <c r="E24" s="1" t="s">
        <v>1106</v>
      </c>
      <c r="F24" s="1" t="s">
        <v>154</v>
      </c>
      <c r="G24" s="1" t="s">
        <v>446</v>
      </c>
      <c r="H24" s="1"/>
      <c r="I24" s="1" t="s">
        <v>41</v>
      </c>
      <c r="J24" s="1" t="s">
        <v>36</v>
      </c>
      <c r="K24" s="1" t="s">
        <v>35</v>
      </c>
      <c r="L24" s="9">
        <v>5</v>
      </c>
      <c r="M24" s="9">
        <v>5</v>
      </c>
      <c r="N24" s="9">
        <v>0</v>
      </c>
      <c r="O24" s="9">
        <v>0.22</v>
      </c>
      <c r="P24" s="1" t="s">
        <v>81</v>
      </c>
      <c r="Q24" s="1" t="s">
        <v>177</v>
      </c>
      <c r="R24" s="1"/>
      <c r="S24" s="1"/>
      <c r="T24" s="1" t="s">
        <v>33</v>
      </c>
      <c r="U24" s="1" t="s">
        <v>33</v>
      </c>
      <c r="V24" s="1" t="s">
        <v>33</v>
      </c>
      <c r="W24" s="1" t="s">
        <v>33</v>
      </c>
      <c r="X24" s="1" t="s">
        <v>33</v>
      </c>
      <c r="Y24" s="1" t="s">
        <v>74</v>
      </c>
      <c r="Z24" s="15" t="s">
        <v>44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9" t="s">
        <v>179</v>
      </c>
      <c r="AM24" s="1">
        <v>42607</v>
      </c>
      <c r="AN24" s="1" t="s">
        <v>37</v>
      </c>
      <c r="AO24" s="1" t="s">
        <v>73</v>
      </c>
      <c r="AP24" s="39" t="s">
        <v>73</v>
      </c>
      <c r="AQ24" s="6">
        <v>2016</v>
      </c>
      <c r="AR24" s="9">
        <v>1</v>
      </c>
      <c r="AS24" s="1">
        <f t="shared" si="1"/>
        <v>43672</v>
      </c>
      <c r="AT24" s="1">
        <f t="shared" si="2"/>
        <v>42698</v>
      </c>
      <c r="AU24" s="6">
        <f t="shared" ref="AU24:AU31" si="3">AT24-AV24</f>
        <v>-59</v>
      </c>
      <c r="AV24" s="1">
        <v>42757</v>
      </c>
      <c r="AW24" s="9" t="s">
        <v>176</v>
      </c>
      <c r="AX24" s="1" t="s">
        <v>50</v>
      </c>
      <c r="AY24" s="1" t="s">
        <v>82</v>
      </c>
      <c r="AZ24" s="9" t="s">
        <v>124</v>
      </c>
      <c r="BA24" s="1"/>
      <c r="BB24" s="15" t="s">
        <v>71</v>
      </c>
      <c r="BC24" s="1"/>
      <c r="BD24" s="1"/>
      <c r="BE24" s="1"/>
      <c r="BF24" s="1"/>
      <c r="BG24" s="1"/>
      <c r="BH24" s="67">
        <v>8531.11</v>
      </c>
      <c r="BI24" s="67">
        <v>0</v>
      </c>
      <c r="BJ24" s="67"/>
      <c r="BK24" s="17"/>
      <c r="BL24" s="1"/>
      <c r="BM24" s="1"/>
      <c r="BN24" s="1"/>
      <c r="BO24" s="1"/>
      <c r="BP24" s="1"/>
      <c r="BQ24" s="1"/>
      <c r="BR24" s="1"/>
      <c r="BS24" s="1"/>
      <c r="BT24" s="1" t="s">
        <v>362</v>
      </c>
      <c r="BU24" s="1"/>
      <c r="BV24" s="1" t="s">
        <v>368</v>
      </c>
      <c r="BW24" s="1"/>
      <c r="BX24" s="1"/>
      <c r="BY24" s="1"/>
      <c r="BZ24" s="1">
        <v>43028</v>
      </c>
      <c r="CA24" s="1"/>
      <c r="CB24" s="1"/>
      <c r="CC24" s="1"/>
      <c r="CD24" s="1"/>
      <c r="CE24" s="1"/>
      <c r="CF24" s="1"/>
    </row>
    <row r="25" spans="1:84" s="30" customFormat="1" ht="48" hidden="1" x14ac:dyDescent="0.25">
      <c r="A25" s="6">
        <v>24</v>
      </c>
      <c r="B25" s="1" t="s">
        <v>60</v>
      </c>
      <c r="C25" s="1" t="s">
        <v>77</v>
      </c>
      <c r="D25" s="1" t="s">
        <v>163</v>
      </c>
      <c r="E25" s="1" t="s">
        <v>1106</v>
      </c>
      <c r="F25" s="1" t="s">
        <v>164</v>
      </c>
      <c r="G25" s="1" t="s">
        <v>178</v>
      </c>
      <c r="H25" s="1"/>
      <c r="I25" s="1" t="s">
        <v>41</v>
      </c>
      <c r="J25" s="1" t="s">
        <v>36</v>
      </c>
      <c r="K25" s="1" t="s">
        <v>35</v>
      </c>
      <c r="L25" s="9">
        <v>7.5</v>
      </c>
      <c r="M25" s="9">
        <v>7.5</v>
      </c>
      <c r="N25" s="9">
        <v>0</v>
      </c>
      <c r="O25" s="9">
        <v>0.22</v>
      </c>
      <c r="P25" s="1" t="s">
        <v>81</v>
      </c>
      <c r="Q25" s="1" t="s">
        <v>182</v>
      </c>
      <c r="R25" s="1"/>
      <c r="S25" s="1"/>
      <c r="T25" s="1" t="s">
        <v>33</v>
      </c>
      <c r="U25" s="1" t="s">
        <v>33</v>
      </c>
      <c r="V25" s="1" t="s">
        <v>33</v>
      </c>
      <c r="W25" s="1" t="s">
        <v>33</v>
      </c>
      <c r="X25" s="1" t="s">
        <v>33</v>
      </c>
      <c r="Y25" s="1" t="s">
        <v>74</v>
      </c>
      <c r="Z25" s="15" t="s">
        <v>44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9" t="s">
        <v>180</v>
      </c>
      <c r="AM25" s="1">
        <v>42607</v>
      </c>
      <c r="AN25" s="1" t="s">
        <v>37</v>
      </c>
      <c r="AO25" s="1" t="s">
        <v>73</v>
      </c>
      <c r="AP25" s="39" t="s">
        <v>73</v>
      </c>
      <c r="AQ25" s="6">
        <v>2016</v>
      </c>
      <c r="AR25" s="9">
        <v>1</v>
      </c>
      <c r="AS25" s="1">
        <f t="shared" si="1"/>
        <v>43672</v>
      </c>
      <c r="AT25" s="1">
        <f t="shared" si="2"/>
        <v>42698</v>
      </c>
      <c r="AU25" s="6">
        <f t="shared" si="3"/>
        <v>-59</v>
      </c>
      <c r="AV25" s="1">
        <v>42757</v>
      </c>
      <c r="AW25" s="9" t="s">
        <v>181</v>
      </c>
      <c r="AX25" s="1" t="s">
        <v>50</v>
      </c>
      <c r="AY25" s="1" t="s">
        <v>82</v>
      </c>
      <c r="AZ25" s="9" t="s">
        <v>124</v>
      </c>
      <c r="BA25" s="1"/>
      <c r="BB25" s="15" t="s">
        <v>71</v>
      </c>
      <c r="BC25" s="1"/>
      <c r="BD25" s="1"/>
      <c r="BE25" s="1"/>
      <c r="BF25" s="1"/>
      <c r="BG25" s="1"/>
      <c r="BH25" s="67">
        <v>12796.66</v>
      </c>
      <c r="BI25" s="67">
        <v>0</v>
      </c>
      <c r="BJ25" s="67">
        <v>12796.66</v>
      </c>
      <c r="BK25" s="17" t="s">
        <v>1095</v>
      </c>
      <c r="BL25" s="1"/>
      <c r="BM25" s="1"/>
      <c r="BN25" s="1"/>
      <c r="BO25" s="1"/>
      <c r="BP25" s="1"/>
      <c r="BQ25" s="1"/>
      <c r="BR25" s="1"/>
      <c r="BS25" s="1"/>
      <c r="BT25" s="1" t="s">
        <v>362</v>
      </c>
      <c r="BU25" s="1"/>
      <c r="BV25" s="1" t="s">
        <v>368</v>
      </c>
      <c r="BW25" s="1"/>
      <c r="BX25" s="1"/>
      <c r="BY25" s="1"/>
      <c r="BZ25" s="1">
        <v>43028</v>
      </c>
      <c r="CA25" s="1"/>
      <c r="CB25" s="1"/>
      <c r="CC25" s="1"/>
      <c r="CD25" s="1"/>
      <c r="CE25" s="1"/>
      <c r="CF25" s="1"/>
    </row>
    <row r="26" spans="1:84" s="30" customFormat="1" ht="48" hidden="1" x14ac:dyDescent="0.25">
      <c r="A26" s="6">
        <v>25</v>
      </c>
      <c r="B26" s="1" t="s">
        <v>60</v>
      </c>
      <c r="C26" s="1" t="s">
        <v>77</v>
      </c>
      <c r="D26" s="1" t="s">
        <v>163</v>
      </c>
      <c r="E26" s="1" t="s">
        <v>1106</v>
      </c>
      <c r="F26" s="1" t="s">
        <v>154</v>
      </c>
      <c r="G26" s="1" t="s">
        <v>183</v>
      </c>
      <c r="H26" s="1"/>
      <c r="I26" s="1" t="s">
        <v>41</v>
      </c>
      <c r="J26" s="1" t="s">
        <v>36</v>
      </c>
      <c r="K26" s="1" t="s">
        <v>35</v>
      </c>
      <c r="L26" s="9">
        <v>5</v>
      </c>
      <c r="M26" s="9">
        <v>5</v>
      </c>
      <c r="N26" s="9">
        <v>0</v>
      </c>
      <c r="O26" s="9">
        <v>0.22</v>
      </c>
      <c r="P26" s="1" t="s">
        <v>81</v>
      </c>
      <c r="Q26" s="1" t="s">
        <v>182</v>
      </c>
      <c r="R26" s="1"/>
      <c r="S26" s="1"/>
      <c r="T26" s="1" t="s">
        <v>33</v>
      </c>
      <c r="U26" s="1" t="s">
        <v>33</v>
      </c>
      <c r="V26" s="1" t="s">
        <v>33</v>
      </c>
      <c r="W26" s="1" t="s">
        <v>33</v>
      </c>
      <c r="X26" s="1" t="s">
        <v>33</v>
      </c>
      <c r="Y26" s="1" t="s">
        <v>74</v>
      </c>
      <c r="Z26" s="15" t="s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9" t="s">
        <v>184</v>
      </c>
      <c r="AM26" s="1">
        <v>42607</v>
      </c>
      <c r="AN26" s="1" t="s">
        <v>37</v>
      </c>
      <c r="AO26" s="1" t="s">
        <v>73</v>
      </c>
      <c r="AP26" s="39" t="s">
        <v>73</v>
      </c>
      <c r="AQ26" s="6">
        <v>2016</v>
      </c>
      <c r="AR26" s="9">
        <v>1</v>
      </c>
      <c r="AS26" s="1">
        <f t="shared" si="1"/>
        <v>43672</v>
      </c>
      <c r="AT26" s="1">
        <f t="shared" si="2"/>
        <v>42698</v>
      </c>
      <c r="AU26" s="6">
        <f t="shared" si="3"/>
        <v>-59</v>
      </c>
      <c r="AV26" s="1">
        <v>42757</v>
      </c>
      <c r="AW26" s="9" t="s">
        <v>185</v>
      </c>
      <c r="AX26" s="1" t="s">
        <v>50</v>
      </c>
      <c r="AY26" s="1" t="s">
        <v>82</v>
      </c>
      <c r="AZ26" s="9" t="s">
        <v>124</v>
      </c>
      <c r="BA26" s="1"/>
      <c r="BB26" s="15" t="s">
        <v>71</v>
      </c>
      <c r="BC26" s="1"/>
      <c r="BD26" s="1"/>
      <c r="BE26" s="1"/>
      <c r="BF26" s="1"/>
      <c r="BG26" s="1"/>
      <c r="BH26" s="67">
        <v>8531.11</v>
      </c>
      <c r="BI26" s="67">
        <v>0</v>
      </c>
      <c r="BJ26" s="67">
        <v>8531.11</v>
      </c>
      <c r="BK26" s="17" t="s">
        <v>1095</v>
      </c>
      <c r="BL26" s="1"/>
      <c r="BM26" s="1"/>
      <c r="BN26" s="1"/>
      <c r="BO26" s="1"/>
      <c r="BP26" s="1"/>
      <c r="BQ26" s="1"/>
      <c r="BR26" s="1"/>
      <c r="BS26" s="1"/>
      <c r="BT26" s="1" t="s">
        <v>362</v>
      </c>
      <c r="BU26" s="1"/>
      <c r="BV26" s="1" t="s">
        <v>368</v>
      </c>
      <c r="BW26" s="1"/>
      <c r="BX26" s="1"/>
      <c r="BY26" s="1"/>
      <c r="BZ26" s="1">
        <v>43028</v>
      </c>
      <c r="CA26" s="1"/>
      <c r="CB26" s="1"/>
      <c r="CC26" s="1"/>
      <c r="CD26" s="1"/>
      <c r="CE26" s="1"/>
      <c r="CF26" s="1"/>
    </row>
    <row r="27" spans="1:84" s="30" customFormat="1" ht="48" hidden="1" x14ac:dyDescent="0.25">
      <c r="A27" s="6">
        <v>26</v>
      </c>
      <c r="B27" s="1" t="s">
        <v>60</v>
      </c>
      <c r="C27" s="1" t="s">
        <v>77</v>
      </c>
      <c r="D27" s="1" t="s">
        <v>163</v>
      </c>
      <c r="E27" s="1" t="s">
        <v>1106</v>
      </c>
      <c r="F27" s="1" t="s">
        <v>154</v>
      </c>
      <c r="G27" s="1" t="s">
        <v>187</v>
      </c>
      <c r="H27" s="1"/>
      <c r="I27" s="1" t="s">
        <v>41</v>
      </c>
      <c r="J27" s="1" t="s">
        <v>36</v>
      </c>
      <c r="K27" s="1" t="s">
        <v>35</v>
      </c>
      <c r="L27" s="9">
        <v>5</v>
      </c>
      <c r="M27" s="9">
        <v>5</v>
      </c>
      <c r="N27" s="9">
        <v>0</v>
      </c>
      <c r="O27" s="9">
        <v>0.22</v>
      </c>
      <c r="P27" s="1" t="s">
        <v>81</v>
      </c>
      <c r="Q27" s="1" t="s">
        <v>182</v>
      </c>
      <c r="R27" s="1"/>
      <c r="S27" s="1"/>
      <c r="T27" s="1" t="s">
        <v>33</v>
      </c>
      <c r="U27" s="1" t="s">
        <v>33</v>
      </c>
      <c r="V27" s="1" t="s">
        <v>33</v>
      </c>
      <c r="W27" s="1" t="s">
        <v>33</v>
      </c>
      <c r="X27" s="1" t="s">
        <v>33</v>
      </c>
      <c r="Y27" s="1" t="s">
        <v>74</v>
      </c>
      <c r="Z27" s="15" t="s">
        <v>44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9" t="s">
        <v>188</v>
      </c>
      <c r="AM27" s="1">
        <v>42607</v>
      </c>
      <c r="AN27" s="1" t="s">
        <v>37</v>
      </c>
      <c r="AO27" s="1" t="s">
        <v>73</v>
      </c>
      <c r="AP27" s="39" t="s">
        <v>73</v>
      </c>
      <c r="AQ27" s="6">
        <v>2016</v>
      </c>
      <c r="AR27" s="9">
        <v>1</v>
      </c>
      <c r="AS27" s="1">
        <f t="shared" si="1"/>
        <v>43672</v>
      </c>
      <c r="AT27" s="1">
        <f t="shared" si="2"/>
        <v>42698</v>
      </c>
      <c r="AU27" s="6">
        <f t="shared" si="3"/>
        <v>-90</v>
      </c>
      <c r="AV27" s="1">
        <v>42788</v>
      </c>
      <c r="AW27" s="9" t="s">
        <v>186</v>
      </c>
      <c r="AX27" s="1" t="s">
        <v>50</v>
      </c>
      <c r="AY27" s="1" t="s">
        <v>82</v>
      </c>
      <c r="AZ27" s="9" t="s">
        <v>124</v>
      </c>
      <c r="BA27" s="1"/>
      <c r="BB27" s="15" t="s">
        <v>71</v>
      </c>
      <c r="BC27" s="1"/>
      <c r="BD27" s="1"/>
      <c r="BE27" s="1"/>
      <c r="BF27" s="1"/>
      <c r="BG27" s="1"/>
      <c r="BH27" s="67">
        <v>8531.11</v>
      </c>
      <c r="BI27" s="67">
        <v>0</v>
      </c>
      <c r="BJ27" s="67"/>
      <c r="BK27" s="1"/>
      <c r="BL27" s="1"/>
      <c r="BM27" s="1"/>
      <c r="BN27" s="1"/>
      <c r="BO27" s="1"/>
      <c r="BP27" s="1"/>
      <c r="BQ27" s="1"/>
      <c r="BR27" s="1"/>
      <c r="BS27" s="1"/>
      <c r="BT27" s="1" t="s">
        <v>362</v>
      </c>
      <c r="BU27" s="1"/>
      <c r="BV27" s="1" t="s">
        <v>368</v>
      </c>
      <c r="BW27" s="1"/>
      <c r="BX27" s="1"/>
      <c r="BY27" s="1"/>
      <c r="BZ27" s="1">
        <v>43028</v>
      </c>
      <c r="CA27" s="1"/>
      <c r="CB27" s="1"/>
      <c r="CC27" s="1"/>
      <c r="CD27" s="1"/>
      <c r="CE27" s="1"/>
      <c r="CF27" s="1"/>
    </row>
    <row r="28" spans="1:84" s="30" customFormat="1" ht="48" hidden="1" x14ac:dyDescent="0.25">
      <c r="A28" s="6">
        <v>27</v>
      </c>
      <c r="B28" s="1" t="s">
        <v>60</v>
      </c>
      <c r="C28" s="1" t="s">
        <v>129</v>
      </c>
      <c r="D28" s="1" t="s">
        <v>163</v>
      </c>
      <c r="E28" s="1" t="s">
        <v>1106</v>
      </c>
      <c r="F28" s="1" t="s">
        <v>154</v>
      </c>
      <c r="G28" s="1" t="s">
        <v>189</v>
      </c>
      <c r="H28" s="1"/>
      <c r="I28" s="1" t="s">
        <v>41</v>
      </c>
      <c r="J28" s="1" t="s">
        <v>36</v>
      </c>
      <c r="K28" s="1" t="s">
        <v>35</v>
      </c>
      <c r="L28" s="9">
        <v>5</v>
      </c>
      <c r="M28" s="9">
        <v>5</v>
      </c>
      <c r="N28" s="9">
        <v>0</v>
      </c>
      <c r="O28" s="9">
        <v>0.22</v>
      </c>
      <c r="P28" s="1" t="s">
        <v>132</v>
      </c>
      <c r="Q28" s="1" t="s">
        <v>192</v>
      </c>
      <c r="R28" s="1"/>
      <c r="S28" s="1"/>
      <c r="T28" s="1" t="s">
        <v>33</v>
      </c>
      <c r="U28" s="1" t="s">
        <v>33</v>
      </c>
      <c r="V28" s="1" t="s">
        <v>33</v>
      </c>
      <c r="W28" s="1" t="s">
        <v>33</v>
      </c>
      <c r="X28" s="1" t="s">
        <v>33</v>
      </c>
      <c r="Y28" s="1" t="s">
        <v>74</v>
      </c>
      <c r="Z28" s="15" t="s">
        <v>44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9" t="s">
        <v>190</v>
      </c>
      <c r="AM28" s="1">
        <v>42607</v>
      </c>
      <c r="AN28" s="1" t="s">
        <v>37</v>
      </c>
      <c r="AO28" s="1" t="s">
        <v>73</v>
      </c>
      <c r="AP28" s="39" t="s">
        <v>73</v>
      </c>
      <c r="AQ28" s="6">
        <v>2016</v>
      </c>
      <c r="AR28" s="6">
        <v>1</v>
      </c>
      <c r="AS28" s="1">
        <f t="shared" si="1"/>
        <v>43672</v>
      </c>
      <c r="AT28" s="1">
        <f t="shared" si="2"/>
        <v>42698</v>
      </c>
      <c r="AU28" s="6">
        <f t="shared" si="3"/>
        <v>-323</v>
      </c>
      <c r="AV28" s="1">
        <v>43021</v>
      </c>
      <c r="AW28" s="9" t="s">
        <v>191</v>
      </c>
      <c r="AX28" s="1" t="s">
        <v>50</v>
      </c>
      <c r="AY28" s="1" t="s">
        <v>82</v>
      </c>
      <c r="AZ28" s="9" t="s">
        <v>124</v>
      </c>
      <c r="BA28" s="1"/>
      <c r="BB28" s="15" t="s">
        <v>71</v>
      </c>
      <c r="BC28" s="1"/>
      <c r="BD28" s="1"/>
      <c r="BE28" s="1"/>
      <c r="BF28" s="1"/>
      <c r="BG28" s="1"/>
      <c r="BH28" s="67">
        <v>8531.11</v>
      </c>
      <c r="BI28" s="67"/>
      <c r="BJ28" s="67">
        <v>8531.11</v>
      </c>
      <c r="BK28" s="39" t="s">
        <v>918</v>
      </c>
      <c r="BL28" s="1"/>
      <c r="BM28" s="1"/>
      <c r="BN28" s="1"/>
      <c r="BO28" s="1"/>
      <c r="BP28" s="1"/>
      <c r="BQ28" s="1"/>
      <c r="BR28" s="1"/>
      <c r="BS28" s="1"/>
      <c r="BT28" s="1" t="s">
        <v>919</v>
      </c>
      <c r="BU28" s="1" t="s">
        <v>920</v>
      </c>
      <c r="BV28" s="1">
        <v>43021</v>
      </c>
      <c r="BW28" s="1"/>
      <c r="BX28" s="1">
        <v>43021</v>
      </c>
      <c r="BY28" s="1">
        <v>43021</v>
      </c>
      <c r="BZ28" s="1">
        <v>43028</v>
      </c>
      <c r="CA28" s="1"/>
      <c r="CB28" s="1"/>
      <c r="CC28" s="1">
        <v>42868</v>
      </c>
      <c r="CD28" s="1" t="s">
        <v>582</v>
      </c>
      <c r="CE28" s="1" t="s">
        <v>688</v>
      </c>
      <c r="CF28" s="1">
        <v>42885</v>
      </c>
    </row>
    <row r="29" spans="1:84" s="30" customFormat="1" ht="48" hidden="1" x14ac:dyDescent="0.25">
      <c r="A29" s="6">
        <v>28</v>
      </c>
      <c r="B29" s="1" t="s">
        <v>60</v>
      </c>
      <c r="C29" s="1" t="s">
        <v>129</v>
      </c>
      <c r="D29" s="1" t="s">
        <v>163</v>
      </c>
      <c r="E29" s="1" t="s">
        <v>1106</v>
      </c>
      <c r="F29" s="1" t="s">
        <v>154</v>
      </c>
      <c r="G29" s="1" t="s">
        <v>193</v>
      </c>
      <c r="H29" s="1"/>
      <c r="I29" s="1" t="s">
        <v>41</v>
      </c>
      <c r="J29" s="1" t="s">
        <v>36</v>
      </c>
      <c r="K29" s="1" t="s">
        <v>35</v>
      </c>
      <c r="L29" s="9">
        <v>5</v>
      </c>
      <c r="M29" s="9">
        <v>5</v>
      </c>
      <c r="N29" s="9">
        <v>0</v>
      </c>
      <c r="O29" s="9">
        <v>0.22</v>
      </c>
      <c r="P29" s="1" t="s">
        <v>132</v>
      </c>
      <c r="Q29" s="1" t="s">
        <v>192</v>
      </c>
      <c r="R29" s="1"/>
      <c r="S29" s="1"/>
      <c r="T29" s="1" t="s">
        <v>33</v>
      </c>
      <c r="U29" s="1" t="s">
        <v>33</v>
      </c>
      <c r="V29" s="1" t="s">
        <v>33</v>
      </c>
      <c r="W29" s="1" t="s">
        <v>33</v>
      </c>
      <c r="X29" s="1" t="s">
        <v>33</v>
      </c>
      <c r="Y29" s="1" t="s">
        <v>74</v>
      </c>
      <c r="Z29" s="15" t="s">
        <v>44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9" t="s">
        <v>195</v>
      </c>
      <c r="AM29" s="1">
        <v>42607</v>
      </c>
      <c r="AN29" s="1" t="s">
        <v>37</v>
      </c>
      <c r="AO29" s="1" t="s">
        <v>73</v>
      </c>
      <c r="AP29" s="39" t="s">
        <v>73</v>
      </c>
      <c r="AQ29" s="6">
        <v>2016</v>
      </c>
      <c r="AR29" s="6">
        <v>1</v>
      </c>
      <c r="AS29" s="1">
        <f t="shared" si="1"/>
        <v>43672</v>
      </c>
      <c r="AT29" s="1">
        <f t="shared" si="2"/>
        <v>42698</v>
      </c>
      <c r="AU29" s="6">
        <f t="shared" si="3"/>
        <v>-323</v>
      </c>
      <c r="AV29" s="1">
        <v>43021</v>
      </c>
      <c r="AW29" s="9" t="s">
        <v>196</v>
      </c>
      <c r="AX29" s="1" t="s">
        <v>50</v>
      </c>
      <c r="AY29" s="1" t="s">
        <v>82</v>
      </c>
      <c r="AZ29" s="9" t="s">
        <v>124</v>
      </c>
      <c r="BA29" s="1"/>
      <c r="BB29" s="15" t="s">
        <v>71</v>
      </c>
      <c r="BC29" s="1"/>
      <c r="BD29" s="1"/>
      <c r="BE29" s="1"/>
      <c r="BF29" s="1"/>
      <c r="BG29" s="1"/>
      <c r="BH29" s="67">
        <v>8531.11</v>
      </c>
      <c r="BI29" s="67"/>
      <c r="BJ29" s="67">
        <v>8531.11</v>
      </c>
      <c r="BK29" s="39" t="s">
        <v>918</v>
      </c>
      <c r="BL29" s="1"/>
      <c r="BM29" s="1"/>
      <c r="BN29" s="1"/>
      <c r="BO29" s="1"/>
      <c r="BP29" s="1"/>
      <c r="BQ29" s="1"/>
      <c r="BR29" s="1"/>
      <c r="BS29" s="1"/>
      <c r="BT29" s="1" t="s">
        <v>919</v>
      </c>
      <c r="BU29" s="1" t="s">
        <v>920</v>
      </c>
      <c r="BV29" s="1">
        <v>43021</v>
      </c>
      <c r="BW29" s="1"/>
      <c r="BX29" s="1">
        <v>43021</v>
      </c>
      <c r="BY29" s="1">
        <v>43021</v>
      </c>
      <c r="BZ29" s="1">
        <v>43028</v>
      </c>
      <c r="CA29" s="1"/>
      <c r="CB29" s="1"/>
      <c r="CC29" s="1">
        <v>42868</v>
      </c>
      <c r="CD29" s="1" t="s">
        <v>582</v>
      </c>
      <c r="CE29" s="1" t="s">
        <v>688</v>
      </c>
      <c r="CF29" s="1">
        <v>42885</v>
      </c>
    </row>
    <row r="30" spans="1:84" s="30" customFormat="1" ht="48" hidden="1" x14ac:dyDescent="0.25">
      <c r="A30" s="6">
        <v>29</v>
      </c>
      <c r="B30" s="1" t="s">
        <v>60</v>
      </c>
      <c r="C30" s="1" t="s">
        <v>130</v>
      </c>
      <c r="D30" s="1" t="s">
        <v>163</v>
      </c>
      <c r="E30" s="1" t="s">
        <v>1106</v>
      </c>
      <c r="F30" s="1" t="s">
        <v>154</v>
      </c>
      <c r="G30" s="1" t="s">
        <v>916</v>
      </c>
      <c r="H30" s="1"/>
      <c r="I30" s="1" t="s">
        <v>41</v>
      </c>
      <c r="J30" s="1" t="s">
        <v>36</v>
      </c>
      <c r="K30" s="1" t="s">
        <v>35</v>
      </c>
      <c r="L30" s="9">
        <v>5</v>
      </c>
      <c r="M30" s="9">
        <v>5</v>
      </c>
      <c r="N30" s="9">
        <v>0</v>
      </c>
      <c r="O30" s="9">
        <v>0.22</v>
      </c>
      <c r="P30" s="1" t="s">
        <v>133</v>
      </c>
      <c r="Q30" s="1" t="s">
        <v>192</v>
      </c>
      <c r="R30" s="1"/>
      <c r="S30" s="1"/>
      <c r="T30" s="1" t="s">
        <v>33</v>
      </c>
      <c r="U30" s="1" t="s">
        <v>33</v>
      </c>
      <c r="V30" s="1" t="s">
        <v>33</v>
      </c>
      <c r="W30" s="1" t="s">
        <v>33</v>
      </c>
      <c r="X30" s="1" t="s">
        <v>33</v>
      </c>
      <c r="Y30" s="1" t="s">
        <v>74</v>
      </c>
      <c r="Z30" s="15" t="s">
        <v>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9" t="s">
        <v>197</v>
      </c>
      <c r="AM30" s="1">
        <v>42607</v>
      </c>
      <c r="AN30" s="1" t="s">
        <v>37</v>
      </c>
      <c r="AO30" s="1" t="s">
        <v>73</v>
      </c>
      <c r="AP30" s="39" t="s">
        <v>73</v>
      </c>
      <c r="AQ30" s="6">
        <v>2016</v>
      </c>
      <c r="AR30" s="6">
        <v>1</v>
      </c>
      <c r="AS30" s="1">
        <f t="shared" si="1"/>
        <v>43672</v>
      </c>
      <c r="AT30" s="1">
        <f t="shared" si="2"/>
        <v>42698</v>
      </c>
      <c r="AU30" s="6">
        <f t="shared" si="3"/>
        <v>-323</v>
      </c>
      <c r="AV30" s="1">
        <v>43021</v>
      </c>
      <c r="AW30" s="9" t="s">
        <v>199</v>
      </c>
      <c r="AX30" s="1" t="s">
        <v>50</v>
      </c>
      <c r="AY30" s="1" t="s">
        <v>82</v>
      </c>
      <c r="AZ30" s="9" t="s">
        <v>124</v>
      </c>
      <c r="BA30" s="1"/>
      <c r="BB30" s="15" t="s">
        <v>71</v>
      </c>
      <c r="BC30" s="1"/>
      <c r="BD30" s="1"/>
      <c r="BE30" s="1"/>
      <c r="BF30" s="1"/>
      <c r="BG30" s="1"/>
      <c r="BH30" s="67">
        <v>8531.11</v>
      </c>
      <c r="BI30" s="67"/>
      <c r="BJ30" s="67">
        <v>8531.11</v>
      </c>
      <c r="BK30" s="39" t="s">
        <v>918</v>
      </c>
      <c r="BL30" s="1"/>
      <c r="BM30" s="1"/>
      <c r="BN30" s="1"/>
      <c r="BO30" s="1"/>
      <c r="BP30" s="1"/>
      <c r="BQ30" s="1"/>
      <c r="BR30" s="1"/>
      <c r="BS30" s="1"/>
      <c r="BT30" s="1" t="s">
        <v>919</v>
      </c>
      <c r="BU30" s="1" t="s">
        <v>920</v>
      </c>
      <c r="BV30" s="1">
        <v>43021</v>
      </c>
      <c r="BW30" s="1"/>
      <c r="BX30" s="1">
        <v>43021</v>
      </c>
      <c r="BY30" s="1">
        <v>43021</v>
      </c>
      <c r="BZ30" s="1">
        <v>43028</v>
      </c>
      <c r="CA30" s="1"/>
      <c r="CB30" s="1"/>
      <c r="CC30" s="1">
        <v>42868</v>
      </c>
      <c r="CD30" s="1" t="s">
        <v>582</v>
      </c>
      <c r="CE30" s="1" t="s">
        <v>688</v>
      </c>
      <c r="CF30" s="1">
        <v>42885</v>
      </c>
    </row>
    <row r="31" spans="1:84" s="30" customFormat="1" ht="36" hidden="1" x14ac:dyDescent="0.25">
      <c r="A31" s="6">
        <v>30</v>
      </c>
      <c r="B31" s="1" t="s">
        <v>60</v>
      </c>
      <c r="C31" s="1" t="s">
        <v>130</v>
      </c>
      <c r="D31" s="1" t="s">
        <v>163</v>
      </c>
      <c r="E31" s="1" t="s">
        <v>1106</v>
      </c>
      <c r="F31" s="1" t="s">
        <v>154</v>
      </c>
      <c r="G31" s="1" t="s">
        <v>194</v>
      </c>
      <c r="H31" s="1"/>
      <c r="I31" s="1" t="s">
        <v>41</v>
      </c>
      <c r="J31" s="1" t="s">
        <v>36</v>
      </c>
      <c r="K31" s="1" t="s">
        <v>35</v>
      </c>
      <c r="L31" s="9">
        <v>5</v>
      </c>
      <c r="M31" s="9">
        <v>5</v>
      </c>
      <c r="N31" s="9">
        <v>0</v>
      </c>
      <c r="O31" s="9">
        <v>0.22</v>
      </c>
      <c r="P31" s="1" t="s">
        <v>133</v>
      </c>
      <c r="Q31" s="1" t="s">
        <v>192</v>
      </c>
      <c r="R31" s="1"/>
      <c r="S31" s="1"/>
      <c r="T31" s="1" t="s">
        <v>33</v>
      </c>
      <c r="U31" s="1" t="s">
        <v>33</v>
      </c>
      <c r="V31" s="1" t="s">
        <v>33</v>
      </c>
      <c r="W31" s="1" t="s">
        <v>33</v>
      </c>
      <c r="X31" s="1" t="s">
        <v>33</v>
      </c>
      <c r="Y31" s="1" t="s">
        <v>74</v>
      </c>
      <c r="Z31" s="15" t="s">
        <v>44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9" t="s">
        <v>198</v>
      </c>
      <c r="AM31" s="1">
        <v>42607</v>
      </c>
      <c r="AN31" s="1" t="s">
        <v>37</v>
      </c>
      <c r="AO31" s="1" t="s">
        <v>73</v>
      </c>
      <c r="AP31" s="39" t="s">
        <v>73</v>
      </c>
      <c r="AQ31" s="6">
        <v>2016</v>
      </c>
      <c r="AR31" s="6">
        <v>1</v>
      </c>
      <c r="AS31" s="1">
        <f t="shared" si="1"/>
        <v>43672</v>
      </c>
      <c r="AT31" s="1">
        <f t="shared" si="2"/>
        <v>42698</v>
      </c>
      <c r="AU31" s="6">
        <f t="shared" si="3"/>
        <v>-323</v>
      </c>
      <c r="AV31" s="1">
        <v>43021</v>
      </c>
      <c r="AW31" s="9" t="s">
        <v>200</v>
      </c>
      <c r="AX31" s="1" t="s">
        <v>50</v>
      </c>
      <c r="AY31" s="1" t="s">
        <v>82</v>
      </c>
      <c r="AZ31" s="9" t="s">
        <v>124</v>
      </c>
      <c r="BA31" s="1"/>
      <c r="BB31" s="15" t="s">
        <v>71</v>
      </c>
      <c r="BC31" s="1"/>
      <c r="BD31" s="1"/>
      <c r="BE31" s="1"/>
      <c r="BF31" s="1"/>
      <c r="BG31" s="1"/>
      <c r="BH31" s="67">
        <v>8531.11</v>
      </c>
      <c r="BI31" s="67"/>
      <c r="BJ31" s="67">
        <v>8531.11</v>
      </c>
      <c r="BK31" s="39" t="s">
        <v>918</v>
      </c>
      <c r="BL31" s="1"/>
      <c r="BM31" s="1"/>
      <c r="BN31" s="1"/>
      <c r="BO31" s="1"/>
      <c r="BP31" s="1"/>
      <c r="BQ31" s="1"/>
      <c r="BR31" s="1"/>
      <c r="BS31" s="1"/>
      <c r="BT31" s="1" t="s">
        <v>919</v>
      </c>
      <c r="BU31" s="1" t="s">
        <v>920</v>
      </c>
      <c r="BV31" s="1">
        <v>43021</v>
      </c>
      <c r="BW31" s="1"/>
      <c r="BX31" s="1">
        <v>43021</v>
      </c>
      <c r="BY31" s="1">
        <v>43021</v>
      </c>
      <c r="BZ31" s="1">
        <v>43028</v>
      </c>
      <c r="CA31" s="1"/>
      <c r="CB31" s="1"/>
      <c r="CC31" s="1">
        <v>42868</v>
      </c>
      <c r="CD31" s="1" t="s">
        <v>582</v>
      </c>
      <c r="CE31" s="1" t="s">
        <v>688</v>
      </c>
      <c r="CF31" s="1">
        <v>42885</v>
      </c>
    </row>
    <row r="32" spans="1:84" ht="48" hidden="1" x14ac:dyDescent="0.25">
      <c r="A32" s="6">
        <v>31</v>
      </c>
      <c r="B32" s="2" t="s">
        <v>60</v>
      </c>
      <c r="C32" s="2" t="s">
        <v>63</v>
      </c>
      <c r="D32" s="2" t="s">
        <v>201</v>
      </c>
      <c r="E32" s="2" t="s">
        <v>1106</v>
      </c>
      <c r="F32" s="2" t="s">
        <v>84</v>
      </c>
      <c r="G32" s="2" t="s">
        <v>202</v>
      </c>
      <c r="H32" s="2"/>
      <c r="I32" s="2" t="s">
        <v>41</v>
      </c>
      <c r="J32" s="2" t="s">
        <v>36</v>
      </c>
      <c r="K32" s="2" t="s">
        <v>39</v>
      </c>
      <c r="L32" s="10">
        <v>10</v>
      </c>
      <c r="M32" s="10">
        <v>10</v>
      </c>
      <c r="N32" s="10">
        <v>0</v>
      </c>
      <c r="O32" s="10">
        <v>0.22</v>
      </c>
      <c r="P32" s="2" t="s">
        <v>66</v>
      </c>
      <c r="Q32" s="2" t="s">
        <v>205</v>
      </c>
      <c r="R32" s="2"/>
      <c r="S32" s="2"/>
      <c r="T32" s="2" t="s">
        <v>33</v>
      </c>
      <c r="U32" s="2" t="s">
        <v>33</v>
      </c>
      <c r="V32" s="2" t="s">
        <v>33</v>
      </c>
      <c r="W32" s="2" t="s">
        <v>33</v>
      </c>
      <c r="X32" s="2" t="s">
        <v>33</v>
      </c>
      <c r="Y32" s="2" t="s">
        <v>74</v>
      </c>
      <c r="Z32" s="16" t="s">
        <v>44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7" t="s">
        <v>203</v>
      </c>
      <c r="AM32" s="2">
        <v>41750</v>
      </c>
      <c r="AN32" s="2" t="s">
        <v>37</v>
      </c>
      <c r="AO32" s="2" t="s">
        <v>73</v>
      </c>
      <c r="AP32" s="2" t="s">
        <v>74</v>
      </c>
      <c r="AQ32" s="11">
        <v>2014</v>
      </c>
      <c r="AR32" s="11">
        <v>4</v>
      </c>
      <c r="AS32" s="91">
        <f t="shared" si="1"/>
        <v>42815</v>
      </c>
      <c r="AT32" s="91">
        <f t="shared" si="2"/>
        <v>41841</v>
      </c>
      <c r="AU32" s="11">
        <f t="shared" ca="1" si="0"/>
        <v>-1352</v>
      </c>
      <c r="AV32" s="2"/>
      <c r="AW32" s="10" t="s">
        <v>204</v>
      </c>
      <c r="AX32" s="2" t="s">
        <v>50</v>
      </c>
      <c r="AY32" s="2" t="s">
        <v>82</v>
      </c>
      <c r="AZ32" s="10" t="s">
        <v>124</v>
      </c>
      <c r="BA32" s="2"/>
      <c r="BB32" s="16" t="s">
        <v>71</v>
      </c>
      <c r="BC32" s="2"/>
      <c r="BD32" s="2"/>
      <c r="BE32" s="2"/>
      <c r="BF32" s="2"/>
      <c r="BG32" s="2"/>
      <c r="BH32" s="68">
        <v>550</v>
      </c>
      <c r="BI32" s="68">
        <v>0</v>
      </c>
      <c r="BJ32" s="68"/>
      <c r="BK32" s="18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72" hidden="1" x14ac:dyDescent="0.25">
      <c r="A33" s="6">
        <v>32</v>
      </c>
      <c r="B33" s="2" t="s">
        <v>60</v>
      </c>
      <c r="C33" s="2" t="s">
        <v>63</v>
      </c>
      <c r="D33" s="2" t="s">
        <v>461</v>
      </c>
      <c r="E33" s="2" t="s">
        <v>1106</v>
      </c>
      <c r="F33" s="2" t="s">
        <v>58</v>
      </c>
      <c r="G33" s="2" t="s">
        <v>206</v>
      </c>
      <c r="H33" s="2"/>
      <c r="I33" s="2" t="s">
        <v>41</v>
      </c>
      <c r="J33" s="2" t="s">
        <v>36</v>
      </c>
      <c r="K33" s="2" t="s">
        <v>35</v>
      </c>
      <c r="L33" s="10">
        <v>5</v>
      </c>
      <c r="M33" s="10">
        <v>5</v>
      </c>
      <c r="N33" s="10">
        <v>0</v>
      </c>
      <c r="O33" s="10">
        <v>0.22</v>
      </c>
      <c r="P33" s="2" t="s">
        <v>66</v>
      </c>
      <c r="Q33" s="2" t="s">
        <v>209</v>
      </c>
      <c r="R33" s="2"/>
      <c r="S33" s="2"/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2" t="s">
        <v>74</v>
      </c>
      <c r="Z33" s="16" t="s">
        <v>44</v>
      </c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7" t="s">
        <v>207</v>
      </c>
      <c r="AM33" s="2">
        <v>41631</v>
      </c>
      <c r="AN33" s="2" t="s">
        <v>37</v>
      </c>
      <c r="AO33" s="2" t="s">
        <v>73</v>
      </c>
      <c r="AP33" s="2" t="s">
        <v>74</v>
      </c>
      <c r="AQ33" s="11">
        <v>2014</v>
      </c>
      <c r="AR33" s="11">
        <v>4</v>
      </c>
      <c r="AS33" s="91">
        <f t="shared" si="1"/>
        <v>42696</v>
      </c>
      <c r="AT33" s="91">
        <v>43100</v>
      </c>
      <c r="AU33" s="11">
        <f t="shared" ca="1" si="0"/>
        <v>-93</v>
      </c>
      <c r="AV33" s="2"/>
      <c r="AW33" s="10" t="s">
        <v>208</v>
      </c>
      <c r="AX33" s="2" t="s">
        <v>50</v>
      </c>
      <c r="AY33" s="2" t="s">
        <v>82</v>
      </c>
      <c r="AZ33" s="10" t="s">
        <v>124</v>
      </c>
      <c r="BA33" s="2" t="s">
        <v>569</v>
      </c>
      <c r="BB33" s="16" t="s">
        <v>71</v>
      </c>
      <c r="BC33" s="10">
        <v>1</v>
      </c>
      <c r="BD33" s="2" t="s">
        <v>42</v>
      </c>
      <c r="BE33" s="2"/>
      <c r="BF33" s="2"/>
      <c r="BG33" s="2"/>
      <c r="BH33" s="68">
        <v>550</v>
      </c>
      <c r="BI33" s="68">
        <v>0</v>
      </c>
      <c r="BJ33" s="68"/>
      <c r="BK33" s="18"/>
      <c r="BL33" s="2"/>
      <c r="BM33" s="2"/>
      <c r="BN33" s="2"/>
      <c r="BO33" s="2"/>
      <c r="BP33" s="2"/>
      <c r="BQ33" s="2"/>
      <c r="BR33" s="2"/>
      <c r="BS33" s="2" t="s">
        <v>526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46.9" hidden="1" customHeight="1" x14ac:dyDescent="0.25">
      <c r="A34" s="6">
        <v>33</v>
      </c>
      <c r="B34" s="2" t="s">
        <v>60</v>
      </c>
      <c r="C34" s="2" t="s">
        <v>63</v>
      </c>
      <c r="D34" s="2" t="s">
        <v>210</v>
      </c>
      <c r="E34" s="2" t="s">
        <v>1106</v>
      </c>
      <c r="F34" s="2" t="s">
        <v>58</v>
      </c>
      <c r="G34" s="2" t="s">
        <v>211</v>
      </c>
      <c r="H34" s="2" t="s">
        <v>1161</v>
      </c>
      <c r="I34" s="2" t="s">
        <v>41</v>
      </c>
      <c r="J34" s="2" t="s">
        <v>36</v>
      </c>
      <c r="K34" s="2" t="s">
        <v>35</v>
      </c>
      <c r="L34" s="10">
        <v>5</v>
      </c>
      <c r="M34" s="10">
        <v>5</v>
      </c>
      <c r="N34" s="10">
        <v>0</v>
      </c>
      <c r="O34" s="10">
        <v>0.22</v>
      </c>
      <c r="P34" s="2" t="s">
        <v>66</v>
      </c>
      <c r="Q34" s="2" t="s">
        <v>214</v>
      </c>
      <c r="R34" s="2"/>
      <c r="S34" s="2"/>
      <c r="T34" s="2" t="s">
        <v>33</v>
      </c>
      <c r="U34" s="2" t="s">
        <v>33</v>
      </c>
      <c r="V34" s="2" t="s">
        <v>33</v>
      </c>
      <c r="W34" s="2" t="s">
        <v>33</v>
      </c>
      <c r="X34" s="2" t="s">
        <v>33</v>
      </c>
      <c r="Y34" s="2" t="s">
        <v>74</v>
      </c>
      <c r="Z34" s="16" t="s">
        <v>44</v>
      </c>
      <c r="AA34" s="2" t="s">
        <v>1162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7" t="s">
        <v>212</v>
      </c>
      <c r="AM34" s="2">
        <v>41948</v>
      </c>
      <c r="AN34" s="2" t="s">
        <v>37</v>
      </c>
      <c r="AO34" s="2" t="s">
        <v>73</v>
      </c>
      <c r="AP34" s="2" t="s">
        <v>74</v>
      </c>
      <c r="AQ34" s="11">
        <v>2014</v>
      </c>
      <c r="AR34" s="11">
        <v>4</v>
      </c>
      <c r="AS34" s="91">
        <f t="shared" si="1"/>
        <v>43013</v>
      </c>
      <c r="AT34" s="91">
        <f t="shared" si="2"/>
        <v>42039</v>
      </c>
      <c r="AU34" s="11">
        <f t="shared" ca="1" si="0"/>
        <v>-1154</v>
      </c>
      <c r="AV34" s="2"/>
      <c r="AW34" s="10" t="s">
        <v>213</v>
      </c>
      <c r="AX34" s="2" t="s">
        <v>50</v>
      </c>
      <c r="AY34" s="2" t="s">
        <v>82</v>
      </c>
      <c r="AZ34" s="10" t="s">
        <v>124</v>
      </c>
      <c r="BA34" s="2"/>
      <c r="BB34" s="16" t="s">
        <v>71</v>
      </c>
      <c r="BC34" s="2"/>
      <c r="BD34" s="2"/>
      <c r="BE34" s="2"/>
      <c r="BF34" s="2"/>
      <c r="BG34" s="2"/>
      <c r="BH34" s="68">
        <v>550</v>
      </c>
      <c r="BI34" s="68">
        <v>0</v>
      </c>
      <c r="BJ34" s="68"/>
      <c r="BK34" s="18"/>
      <c r="BL34" s="2"/>
      <c r="BM34" s="2"/>
      <c r="BN34" s="2"/>
      <c r="BO34" s="2"/>
      <c r="BP34" s="2"/>
      <c r="BQ34" s="2"/>
      <c r="BR34" s="2"/>
      <c r="BS34" s="37" t="s">
        <v>979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6" hidden="1" x14ac:dyDescent="0.25">
      <c r="A35" s="6">
        <v>34</v>
      </c>
      <c r="B35" s="2" t="s">
        <v>60</v>
      </c>
      <c r="C35" s="2" t="s">
        <v>63</v>
      </c>
      <c r="D35" s="2" t="s">
        <v>215</v>
      </c>
      <c r="E35" s="2" t="s">
        <v>1106</v>
      </c>
      <c r="F35" s="2" t="s">
        <v>58</v>
      </c>
      <c r="G35" s="2" t="s">
        <v>216</v>
      </c>
      <c r="H35" s="2"/>
      <c r="I35" s="2" t="s">
        <v>41</v>
      </c>
      <c r="J35" s="2" t="s">
        <v>36</v>
      </c>
      <c r="K35" s="2" t="s">
        <v>35</v>
      </c>
      <c r="L35" s="10">
        <v>5</v>
      </c>
      <c r="M35" s="10">
        <v>5</v>
      </c>
      <c r="N35" s="10">
        <v>0</v>
      </c>
      <c r="O35" s="10">
        <v>0.4</v>
      </c>
      <c r="P35" s="2" t="s">
        <v>66</v>
      </c>
      <c r="Q35" s="2" t="s">
        <v>218</v>
      </c>
      <c r="R35" s="2"/>
      <c r="S35" s="2"/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33</v>
      </c>
      <c r="Y35" s="2" t="s">
        <v>74</v>
      </c>
      <c r="Z35" s="16" t="s">
        <v>44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8">
        <v>44</v>
      </c>
      <c r="AM35" s="2">
        <v>41183</v>
      </c>
      <c r="AN35" s="2" t="s">
        <v>37</v>
      </c>
      <c r="AO35" s="2" t="s">
        <v>73</v>
      </c>
      <c r="AP35" s="2" t="s">
        <v>74</v>
      </c>
      <c r="AQ35" s="11">
        <v>2012</v>
      </c>
      <c r="AR35" s="11">
        <v>4</v>
      </c>
      <c r="AS35" s="91">
        <f t="shared" si="1"/>
        <v>42248</v>
      </c>
      <c r="AT35" s="91">
        <f t="shared" si="2"/>
        <v>41274</v>
      </c>
      <c r="AU35" s="11">
        <f t="shared" ca="1" si="0"/>
        <v>-1919</v>
      </c>
      <c r="AV35" s="2"/>
      <c r="AW35" s="10" t="s">
        <v>217</v>
      </c>
      <c r="AX35" s="2" t="s">
        <v>50</v>
      </c>
      <c r="AY35" s="2" t="s">
        <v>82</v>
      </c>
      <c r="AZ35" s="10" t="s">
        <v>124</v>
      </c>
      <c r="BA35" s="2"/>
      <c r="BB35" s="16" t="s">
        <v>72</v>
      </c>
      <c r="BC35" s="2"/>
      <c r="BD35" s="2"/>
      <c r="BE35" s="2"/>
      <c r="BF35" s="2"/>
      <c r="BG35" s="2"/>
      <c r="BH35" s="68">
        <v>550</v>
      </c>
      <c r="BI35" s="68">
        <v>0</v>
      </c>
      <c r="BJ35" s="68"/>
      <c r="BK35" s="18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6" hidden="1" x14ac:dyDescent="0.25">
      <c r="A36" s="6">
        <v>35</v>
      </c>
      <c r="B36" s="2" t="s">
        <v>60</v>
      </c>
      <c r="C36" s="2" t="s">
        <v>63</v>
      </c>
      <c r="D36" s="2" t="s">
        <v>219</v>
      </c>
      <c r="E36" s="2" t="s">
        <v>1106</v>
      </c>
      <c r="F36" s="2" t="s">
        <v>84</v>
      </c>
      <c r="G36" s="2" t="s">
        <v>220</v>
      </c>
      <c r="H36" s="2"/>
      <c r="I36" s="2" t="s">
        <v>41</v>
      </c>
      <c r="J36" s="2" t="s">
        <v>36</v>
      </c>
      <c r="K36" s="2" t="s">
        <v>35</v>
      </c>
      <c r="L36" s="10">
        <v>10</v>
      </c>
      <c r="M36" s="10">
        <v>10</v>
      </c>
      <c r="N36" s="10">
        <v>0</v>
      </c>
      <c r="O36" s="10">
        <v>0.4</v>
      </c>
      <c r="P36" s="2" t="s">
        <v>66</v>
      </c>
      <c r="Q36" s="2" t="s">
        <v>223</v>
      </c>
      <c r="R36" s="2"/>
      <c r="S36" s="2"/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33</v>
      </c>
      <c r="Y36" s="2" t="s">
        <v>74</v>
      </c>
      <c r="Z36" s="16" t="s">
        <v>44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7" t="s">
        <v>221</v>
      </c>
      <c r="AM36" s="2">
        <v>41491</v>
      </c>
      <c r="AN36" s="2" t="s">
        <v>131</v>
      </c>
      <c r="AO36" s="2" t="s">
        <v>73</v>
      </c>
      <c r="AP36" s="2" t="s">
        <v>74</v>
      </c>
      <c r="AQ36" s="11">
        <v>2013</v>
      </c>
      <c r="AR36" s="11">
        <v>4</v>
      </c>
      <c r="AS36" s="91">
        <f t="shared" si="1"/>
        <v>42556</v>
      </c>
      <c r="AT36" s="91">
        <f>AM36+DATE(0,6,0)</f>
        <v>41643</v>
      </c>
      <c r="AU36" s="11">
        <f t="shared" ca="1" si="0"/>
        <v>-1550</v>
      </c>
      <c r="AV36" s="2"/>
      <c r="AW36" s="10" t="s">
        <v>222</v>
      </c>
      <c r="AX36" s="2" t="s">
        <v>50</v>
      </c>
      <c r="AY36" s="2" t="s">
        <v>82</v>
      </c>
      <c r="AZ36" s="10" t="s">
        <v>124</v>
      </c>
      <c r="BA36" s="2"/>
      <c r="BB36" s="16" t="s">
        <v>71</v>
      </c>
      <c r="BC36" s="2"/>
      <c r="BD36" s="2"/>
      <c r="BE36" s="2"/>
      <c r="BF36" s="2"/>
      <c r="BG36" s="2"/>
      <c r="BH36" s="68">
        <v>550</v>
      </c>
      <c r="BI36" s="68">
        <v>550</v>
      </c>
      <c r="BJ36" s="68">
        <v>550</v>
      </c>
      <c r="BK36" s="18" t="s">
        <v>1099</v>
      </c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6" hidden="1" x14ac:dyDescent="0.25">
      <c r="A37" s="6">
        <v>36</v>
      </c>
      <c r="B37" s="2" t="s">
        <v>60</v>
      </c>
      <c r="C37" s="2" t="s">
        <v>63</v>
      </c>
      <c r="D37" s="2" t="s">
        <v>224</v>
      </c>
      <c r="E37" s="2" t="s">
        <v>1106</v>
      </c>
      <c r="F37" s="2" t="s">
        <v>84</v>
      </c>
      <c r="G37" s="2" t="s">
        <v>225</v>
      </c>
      <c r="H37" s="2"/>
      <c r="I37" s="2" t="s">
        <v>41</v>
      </c>
      <c r="J37" s="2" t="s">
        <v>36</v>
      </c>
      <c r="K37" s="2" t="s">
        <v>35</v>
      </c>
      <c r="L37" s="10">
        <v>10</v>
      </c>
      <c r="M37" s="10">
        <v>10</v>
      </c>
      <c r="N37" s="10">
        <v>0</v>
      </c>
      <c r="O37" s="10">
        <v>0.4</v>
      </c>
      <c r="P37" s="2" t="s">
        <v>66</v>
      </c>
      <c r="Q37" s="2" t="s">
        <v>228</v>
      </c>
      <c r="R37" s="2"/>
      <c r="S37" s="2"/>
      <c r="T37" s="2" t="s">
        <v>33</v>
      </c>
      <c r="U37" s="2" t="s">
        <v>33</v>
      </c>
      <c r="V37" s="2" t="s">
        <v>33</v>
      </c>
      <c r="W37" s="2" t="s">
        <v>33</v>
      </c>
      <c r="X37" s="2" t="s">
        <v>33</v>
      </c>
      <c r="Y37" s="2" t="s">
        <v>74</v>
      </c>
      <c r="Z37" s="16" t="s">
        <v>44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7" t="s">
        <v>226</v>
      </c>
      <c r="AM37" s="2">
        <v>41912</v>
      </c>
      <c r="AN37" s="2" t="s">
        <v>37</v>
      </c>
      <c r="AO37" s="2" t="s">
        <v>73</v>
      </c>
      <c r="AP37" s="2" t="s">
        <v>74</v>
      </c>
      <c r="AQ37" s="11">
        <v>2014</v>
      </c>
      <c r="AR37" s="11">
        <v>4</v>
      </c>
      <c r="AS37" s="91">
        <f t="shared" si="1"/>
        <v>42977</v>
      </c>
      <c r="AT37" s="91">
        <f t="shared" si="2"/>
        <v>42003</v>
      </c>
      <c r="AU37" s="11">
        <f t="shared" ca="1" si="0"/>
        <v>-1190</v>
      </c>
      <c r="AV37" s="2"/>
      <c r="AW37" s="10" t="s">
        <v>227</v>
      </c>
      <c r="AX37" s="2" t="s">
        <v>50</v>
      </c>
      <c r="AY37" s="2" t="s">
        <v>82</v>
      </c>
      <c r="AZ37" s="10" t="s">
        <v>124</v>
      </c>
      <c r="BA37" s="2"/>
      <c r="BB37" s="16" t="s">
        <v>72</v>
      </c>
      <c r="BC37" s="2"/>
      <c r="BD37" s="2"/>
      <c r="BE37" s="2"/>
      <c r="BF37" s="2"/>
      <c r="BG37" s="2"/>
      <c r="BH37" s="68">
        <v>550</v>
      </c>
      <c r="BI37" s="68">
        <v>550</v>
      </c>
      <c r="BJ37" s="68"/>
      <c r="BK37" s="18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6" hidden="1" x14ac:dyDescent="0.25">
      <c r="A38" s="6">
        <v>37</v>
      </c>
      <c r="B38" s="2" t="s">
        <v>60</v>
      </c>
      <c r="C38" s="2" t="s">
        <v>129</v>
      </c>
      <c r="D38" s="2" t="s">
        <v>229</v>
      </c>
      <c r="E38" s="2" t="s">
        <v>1106</v>
      </c>
      <c r="F38" s="2" t="s">
        <v>84</v>
      </c>
      <c r="G38" s="2" t="s">
        <v>230</v>
      </c>
      <c r="H38" s="2"/>
      <c r="I38" s="2" t="s">
        <v>41</v>
      </c>
      <c r="J38" s="2" t="s">
        <v>36</v>
      </c>
      <c r="K38" s="2" t="s">
        <v>35</v>
      </c>
      <c r="L38" s="10">
        <v>5</v>
      </c>
      <c r="M38" s="10">
        <v>5</v>
      </c>
      <c r="N38" s="10">
        <v>0</v>
      </c>
      <c r="O38" s="10">
        <v>0.22</v>
      </c>
      <c r="P38" s="2" t="s">
        <v>132</v>
      </c>
      <c r="Q38" s="2" t="s">
        <v>232</v>
      </c>
      <c r="R38" s="2"/>
      <c r="S38" s="2"/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33</v>
      </c>
      <c r="Y38" s="2" t="s">
        <v>74</v>
      </c>
      <c r="Z38" s="16" t="s">
        <v>44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58">
        <v>6</v>
      </c>
      <c r="AM38" s="2">
        <v>41054</v>
      </c>
      <c r="AN38" s="2" t="s">
        <v>131</v>
      </c>
      <c r="AO38" s="2" t="s">
        <v>73</v>
      </c>
      <c r="AP38" s="2" t="s">
        <v>74</v>
      </c>
      <c r="AQ38" s="11">
        <v>2012</v>
      </c>
      <c r="AR38" s="11">
        <v>4</v>
      </c>
      <c r="AS38" s="91">
        <f>AM38+DATE(3,0,0)</f>
        <v>42119</v>
      </c>
      <c r="AT38" s="91">
        <f>AM38+DATE(0,6,0)</f>
        <v>41206</v>
      </c>
      <c r="AU38" s="11">
        <f t="shared" ca="1" si="0"/>
        <v>-1987</v>
      </c>
      <c r="AV38" s="2"/>
      <c r="AW38" s="10" t="s">
        <v>231</v>
      </c>
      <c r="AX38" s="2" t="s">
        <v>50</v>
      </c>
      <c r="AY38" s="2" t="s">
        <v>82</v>
      </c>
      <c r="AZ38" s="10" t="s">
        <v>124</v>
      </c>
      <c r="BA38" s="2"/>
      <c r="BB38" s="16" t="s">
        <v>72</v>
      </c>
      <c r="BC38" s="2"/>
      <c r="BD38" s="2"/>
      <c r="BE38" s="2"/>
      <c r="BF38" s="2"/>
      <c r="BG38" s="2"/>
      <c r="BH38" s="68">
        <v>550</v>
      </c>
      <c r="BI38" s="68">
        <v>0</v>
      </c>
      <c r="BJ38" s="68"/>
      <c r="BK38" s="18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36" hidden="1" x14ac:dyDescent="0.25">
      <c r="A39" s="6">
        <v>38</v>
      </c>
      <c r="B39" s="2" t="s">
        <v>60</v>
      </c>
      <c r="C39" s="2" t="s">
        <v>77</v>
      </c>
      <c r="D39" s="2" t="s">
        <v>233</v>
      </c>
      <c r="E39" s="2" t="s">
        <v>1106</v>
      </c>
      <c r="F39" s="2" t="s">
        <v>58</v>
      </c>
      <c r="G39" s="2" t="s">
        <v>234</v>
      </c>
      <c r="H39" s="2"/>
      <c r="I39" s="2" t="s">
        <v>41</v>
      </c>
      <c r="J39" s="2" t="s">
        <v>36</v>
      </c>
      <c r="K39" s="2" t="s">
        <v>35</v>
      </c>
      <c r="L39" s="10">
        <v>15</v>
      </c>
      <c r="M39" s="10">
        <v>15</v>
      </c>
      <c r="N39" s="10">
        <v>0</v>
      </c>
      <c r="O39" s="10">
        <v>0.4</v>
      </c>
      <c r="P39" s="2" t="s">
        <v>132</v>
      </c>
      <c r="Q39" s="2" t="s">
        <v>235</v>
      </c>
      <c r="R39" s="2"/>
      <c r="S39" s="2"/>
      <c r="T39" s="2" t="s">
        <v>33</v>
      </c>
      <c r="U39" s="2" t="s">
        <v>33</v>
      </c>
      <c r="V39" s="2" t="s">
        <v>33</v>
      </c>
      <c r="W39" s="2" t="s">
        <v>33</v>
      </c>
      <c r="X39" s="2" t="s">
        <v>33</v>
      </c>
      <c r="Y39" s="2" t="s">
        <v>74</v>
      </c>
      <c r="Z39" s="16" t="s">
        <v>44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8">
        <v>92</v>
      </c>
      <c r="AM39" s="2">
        <v>41267</v>
      </c>
      <c r="AN39" s="2" t="s">
        <v>131</v>
      </c>
      <c r="AO39" s="2" t="s">
        <v>73</v>
      </c>
      <c r="AP39" s="2" t="s">
        <v>74</v>
      </c>
      <c r="AQ39" s="11">
        <v>2013</v>
      </c>
      <c r="AR39" s="11">
        <v>4</v>
      </c>
      <c r="AS39" s="91">
        <f t="shared" si="1"/>
        <v>42332</v>
      </c>
      <c r="AT39" s="91">
        <f>AM39+DATE(0,6,0)</f>
        <v>41419</v>
      </c>
      <c r="AU39" s="11">
        <f t="shared" ca="1" si="0"/>
        <v>-1774</v>
      </c>
      <c r="AV39" s="2"/>
      <c r="AW39" s="10" t="s">
        <v>239</v>
      </c>
      <c r="AX39" s="2" t="s">
        <v>50</v>
      </c>
      <c r="AY39" s="2" t="s">
        <v>82</v>
      </c>
      <c r="AZ39" s="10" t="s">
        <v>124</v>
      </c>
      <c r="BA39" s="10" t="s">
        <v>237</v>
      </c>
      <c r="BB39" s="16" t="s">
        <v>71</v>
      </c>
      <c r="BC39" s="2"/>
      <c r="BD39" s="2" t="s">
        <v>42</v>
      </c>
      <c r="BE39" s="2"/>
      <c r="BF39" s="2"/>
      <c r="BG39" s="2"/>
      <c r="BH39" s="68">
        <v>550</v>
      </c>
      <c r="BI39" s="68">
        <v>0</v>
      </c>
      <c r="BJ39" s="68"/>
      <c r="BK39" s="18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36" hidden="1" x14ac:dyDescent="0.25">
      <c r="A40" s="6">
        <v>39</v>
      </c>
      <c r="B40" s="2" t="s">
        <v>60</v>
      </c>
      <c r="C40" s="2" t="s">
        <v>77</v>
      </c>
      <c r="D40" s="2" t="s">
        <v>859</v>
      </c>
      <c r="E40" s="2" t="s">
        <v>1106</v>
      </c>
      <c r="F40" s="2" t="s">
        <v>58</v>
      </c>
      <c r="G40" s="2" t="s">
        <v>236</v>
      </c>
      <c r="H40" s="2"/>
      <c r="I40" s="2" t="s">
        <v>41</v>
      </c>
      <c r="J40" s="2" t="s">
        <v>36</v>
      </c>
      <c r="K40" s="2" t="s">
        <v>35</v>
      </c>
      <c r="L40" s="10">
        <v>5</v>
      </c>
      <c r="M40" s="10">
        <v>5</v>
      </c>
      <c r="N40" s="10">
        <v>0</v>
      </c>
      <c r="O40" s="10">
        <v>0.22</v>
      </c>
      <c r="P40" s="2"/>
      <c r="Q40" s="2"/>
      <c r="R40" s="2"/>
      <c r="S40" s="2"/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33</v>
      </c>
      <c r="Y40" s="2" t="s">
        <v>74</v>
      </c>
      <c r="Z40" s="16" t="s">
        <v>44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8">
        <v>7</v>
      </c>
      <c r="AM40" s="2">
        <v>41054</v>
      </c>
      <c r="AN40" s="2" t="s">
        <v>386</v>
      </c>
      <c r="AO40" s="2" t="s">
        <v>73</v>
      </c>
      <c r="AP40" s="2" t="s">
        <v>74</v>
      </c>
      <c r="AQ40" s="11">
        <v>2013</v>
      </c>
      <c r="AR40" s="11">
        <v>4</v>
      </c>
      <c r="AS40" s="91">
        <f t="shared" si="1"/>
        <v>42119</v>
      </c>
      <c r="AT40" s="91">
        <f>AM40+DATE(1,0,0)</f>
        <v>41389</v>
      </c>
      <c r="AU40" s="11">
        <f t="shared" ca="1" si="0"/>
        <v>-1804</v>
      </c>
      <c r="AV40" s="2"/>
      <c r="AW40" s="10" t="s">
        <v>689</v>
      </c>
      <c r="AX40" s="2" t="s">
        <v>50</v>
      </c>
      <c r="AY40" s="2"/>
      <c r="AZ40" s="10" t="s">
        <v>124</v>
      </c>
      <c r="BA40" s="10" t="s">
        <v>238</v>
      </c>
      <c r="BB40" s="16" t="s">
        <v>72</v>
      </c>
      <c r="BC40" s="2"/>
      <c r="BD40" s="2" t="s">
        <v>42</v>
      </c>
      <c r="BE40" s="2"/>
      <c r="BF40" s="2"/>
      <c r="BG40" s="2"/>
      <c r="BH40" s="68">
        <v>550</v>
      </c>
      <c r="BI40" s="68">
        <v>0</v>
      </c>
      <c r="BJ40" s="68"/>
      <c r="BK40" s="18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30" customFormat="1" ht="36" hidden="1" x14ac:dyDescent="0.25">
      <c r="A41" s="6">
        <v>40</v>
      </c>
      <c r="B41" s="1" t="s">
        <v>60</v>
      </c>
      <c r="C41" s="1" t="s">
        <v>77</v>
      </c>
      <c r="D41" s="1" t="s">
        <v>240</v>
      </c>
      <c r="E41" s="1" t="s">
        <v>1106</v>
      </c>
      <c r="F41" s="1" t="s">
        <v>84</v>
      </c>
      <c r="G41" s="1" t="s">
        <v>241</v>
      </c>
      <c r="H41" s="1"/>
      <c r="I41" s="1" t="s">
        <v>41</v>
      </c>
      <c r="J41" s="1" t="s">
        <v>36</v>
      </c>
      <c r="K41" s="1" t="s">
        <v>35</v>
      </c>
      <c r="L41" s="9">
        <v>5</v>
      </c>
      <c r="M41" s="9">
        <v>5</v>
      </c>
      <c r="N41" s="9">
        <v>0</v>
      </c>
      <c r="O41" s="9">
        <v>0.22</v>
      </c>
      <c r="P41" s="1"/>
      <c r="Q41" s="1"/>
      <c r="R41" s="1"/>
      <c r="S41" s="1"/>
      <c r="T41" s="1" t="s">
        <v>33</v>
      </c>
      <c r="U41" s="1" t="s">
        <v>33</v>
      </c>
      <c r="V41" s="1" t="s">
        <v>33</v>
      </c>
      <c r="W41" s="1" t="s">
        <v>33</v>
      </c>
      <c r="X41" s="1" t="s">
        <v>33</v>
      </c>
      <c r="Y41" s="1" t="s">
        <v>74</v>
      </c>
      <c r="Z41" s="15" t="s">
        <v>44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9">
        <v>3</v>
      </c>
      <c r="AM41" s="1">
        <v>41243</v>
      </c>
      <c r="AN41" s="1" t="s">
        <v>386</v>
      </c>
      <c r="AO41" s="1" t="s">
        <v>73</v>
      </c>
      <c r="AP41" s="39" t="s">
        <v>73</v>
      </c>
      <c r="AQ41" s="6">
        <v>2013</v>
      </c>
      <c r="AR41" s="6">
        <v>1</v>
      </c>
      <c r="AS41" s="1">
        <f t="shared" si="1"/>
        <v>42308</v>
      </c>
      <c r="AT41" s="1">
        <f>AM41+DATE(1,0,0)</f>
        <v>41578</v>
      </c>
      <c r="AU41" s="6">
        <f>AT41-AV41</f>
        <v>-1294</v>
      </c>
      <c r="AV41" s="1">
        <v>42872</v>
      </c>
      <c r="AW41" s="9" t="s">
        <v>690</v>
      </c>
      <c r="AX41" s="1" t="s">
        <v>50</v>
      </c>
      <c r="AY41" s="1"/>
      <c r="AZ41" s="9" t="s">
        <v>124</v>
      </c>
      <c r="BA41" s="9" t="s">
        <v>238</v>
      </c>
      <c r="BB41" s="15" t="s">
        <v>71</v>
      </c>
      <c r="BC41" s="1"/>
      <c r="BD41" s="1" t="s">
        <v>42</v>
      </c>
      <c r="BE41" s="1"/>
      <c r="BF41" s="1"/>
      <c r="BG41" s="1"/>
      <c r="BH41" s="67">
        <v>550</v>
      </c>
      <c r="BI41" s="67">
        <v>550</v>
      </c>
      <c r="BJ41" s="67"/>
      <c r="BK41" s="17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42872</v>
      </c>
      <c r="BW41" s="1" t="s">
        <v>485</v>
      </c>
      <c r="BX41" s="1">
        <v>42872</v>
      </c>
      <c r="BY41" s="1"/>
      <c r="BZ41" s="1">
        <v>42885</v>
      </c>
      <c r="CA41" s="1"/>
      <c r="CB41" s="1"/>
      <c r="CC41" s="1"/>
      <c r="CD41" s="1"/>
      <c r="CE41" s="1"/>
      <c r="CF41" s="1"/>
    </row>
    <row r="42" spans="1:84" ht="36" hidden="1" x14ac:dyDescent="0.25">
      <c r="A42" s="6">
        <v>41</v>
      </c>
      <c r="B42" s="2" t="s">
        <v>929</v>
      </c>
      <c r="C42" s="2" t="s">
        <v>120</v>
      </c>
      <c r="D42" s="2" t="s">
        <v>242</v>
      </c>
      <c r="E42" s="2" t="s">
        <v>1106</v>
      </c>
      <c r="F42" s="2" t="s">
        <v>84</v>
      </c>
      <c r="G42" s="2" t="s">
        <v>243</v>
      </c>
      <c r="H42" s="2"/>
      <c r="I42" s="2" t="s">
        <v>41</v>
      </c>
      <c r="J42" s="2" t="s">
        <v>36</v>
      </c>
      <c r="K42" s="2" t="s">
        <v>35</v>
      </c>
      <c r="L42" s="10">
        <v>7</v>
      </c>
      <c r="M42" s="10">
        <v>7</v>
      </c>
      <c r="N42" s="10">
        <v>0</v>
      </c>
      <c r="O42" s="10">
        <v>0.22</v>
      </c>
      <c r="P42" s="2" t="s">
        <v>127</v>
      </c>
      <c r="Q42" s="2" t="s">
        <v>246</v>
      </c>
      <c r="R42" s="2"/>
      <c r="S42" s="2"/>
      <c r="T42" s="2" t="s">
        <v>33</v>
      </c>
      <c r="U42" s="2" t="s">
        <v>33</v>
      </c>
      <c r="V42" s="2" t="s">
        <v>33</v>
      </c>
      <c r="W42" s="2" t="s">
        <v>33</v>
      </c>
      <c r="X42" s="2" t="s">
        <v>33</v>
      </c>
      <c r="Y42" s="2" t="s">
        <v>74</v>
      </c>
      <c r="Z42" s="16" t="s">
        <v>44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8" t="s">
        <v>244</v>
      </c>
      <c r="AM42" s="2">
        <v>41043</v>
      </c>
      <c r="AN42" s="2" t="s">
        <v>131</v>
      </c>
      <c r="AO42" s="2" t="s">
        <v>73</v>
      </c>
      <c r="AP42" s="2" t="s">
        <v>74</v>
      </c>
      <c r="AQ42" s="11">
        <v>2013</v>
      </c>
      <c r="AR42" s="11">
        <v>4</v>
      </c>
      <c r="AS42" s="91">
        <f t="shared" si="1"/>
        <v>42108</v>
      </c>
      <c r="AT42" s="91">
        <f>AM42+DATE(0,6,0)</f>
        <v>41195</v>
      </c>
      <c r="AU42" s="11">
        <f t="shared" ca="1" si="0"/>
        <v>-1998</v>
      </c>
      <c r="AV42" s="2"/>
      <c r="AW42" s="10" t="s">
        <v>245</v>
      </c>
      <c r="AX42" s="2" t="s">
        <v>50</v>
      </c>
      <c r="AY42" s="2" t="s">
        <v>82</v>
      </c>
      <c r="AZ42" s="10" t="s">
        <v>124</v>
      </c>
      <c r="BA42" s="2"/>
      <c r="BB42" s="16" t="s">
        <v>72</v>
      </c>
      <c r="BC42" s="2"/>
      <c r="BD42" s="2"/>
      <c r="BE42" s="2"/>
      <c r="BF42" s="2"/>
      <c r="BG42" s="2"/>
      <c r="BH42" s="68">
        <v>550</v>
      </c>
      <c r="BI42" s="68">
        <v>550</v>
      </c>
      <c r="BJ42" s="68"/>
      <c r="BK42" s="18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36" hidden="1" x14ac:dyDescent="0.25">
      <c r="A43" s="6">
        <v>42</v>
      </c>
      <c r="B43" s="2" t="s">
        <v>59</v>
      </c>
      <c r="C43" s="2" t="s">
        <v>61</v>
      </c>
      <c r="D43" s="2" t="s">
        <v>247</v>
      </c>
      <c r="E43" s="2" t="s">
        <v>1106</v>
      </c>
      <c r="F43" s="2" t="s">
        <v>248</v>
      </c>
      <c r="G43" s="2" t="s">
        <v>249</v>
      </c>
      <c r="H43" s="2"/>
      <c r="I43" s="2" t="s">
        <v>41</v>
      </c>
      <c r="J43" s="2" t="s">
        <v>36</v>
      </c>
      <c r="K43" s="2" t="s">
        <v>35</v>
      </c>
      <c r="L43" s="10">
        <v>12</v>
      </c>
      <c r="M43" s="10">
        <v>12</v>
      </c>
      <c r="N43" s="10">
        <v>0</v>
      </c>
      <c r="O43" s="10">
        <v>0.4</v>
      </c>
      <c r="P43" s="2" t="s">
        <v>68</v>
      </c>
      <c r="Q43" s="2" t="s">
        <v>252</v>
      </c>
      <c r="R43" s="2"/>
      <c r="S43" s="2"/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33</v>
      </c>
      <c r="Y43" s="2" t="s">
        <v>74</v>
      </c>
      <c r="Z43" s="16" t="s">
        <v>44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8" t="s">
        <v>250</v>
      </c>
      <c r="AM43" s="2">
        <v>41137</v>
      </c>
      <c r="AN43" s="2" t="s">
        <v>131</v>
      </c>
      <c r="AO43" s="2" t="s">
        <v>73</v>
      </c>
      <c r="AP43" s="2" t="s">
        <v>74</v>
      </c>
      <c r="AQ43" s="11">
        <v>2013</v>
      </c>
      <c r="AR43" s="11">
        <v>4</v>
      </c>
      <c r="AS43" s="91">
        <f>AM43+DATE(2,0,0)</f>
        <v>41837</v>
      </c>
      <c r="AT43" s="91">
        <f>AM43+DATE(0,6,0)</f>
        <v>41289</v>
      </c>
      <c r="AU43" s="11">
        <f t="shared" ca="1" si="0"/>
        <v>-1904</v>
      </c>
      <c r="AV43" s="2"/>
      <c r="AW43" s="10" t="s">
        <v>251</v>
      </c>
      <c r="AX43" s="2" t="s">
        <v>50</v>
      </c>
      <c r="AY43" s="2" t="s">
        <v>82</v>
      </c>
      <c r="AZ43" s="10" t="s">
        <v>124</v>
      </c>
      <c r="BA43" s="2"/>
      <c r="BB43" s="16" t="s">
        <v>71</v>
      </c>
      <c r="BC43" s="2"/>
      <c r="BD43" s="2"/>
      <c r="BE43" s="2"/>
      <c r="BF43" s="2"/>
      <c r="BG43" s="2"/>
      <c r="BH43" s="68">
        <v>550</v>
      </c>
      <c r="BI43" s="68">
        <v>550</v>
      </c>
      <c r="BJ43" s="68"/>
      <c r="BK43" s="18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48" hidden="1" x14ac:dyDescent="0.25">
      <c r="A44" s="6">
        <v>43</v>
      </c>
      <c r="B44" s="2" t="s">
        <v>59</v>
      </c>
      <c r="C44" s="2" t="s">
        <v>62</v>
      </c>
      <c r="D44" s="2" t="s">
        <v>253</v>
      </c>
      <c r="E44" s="2" t="s">
        <v>1104</v>
      </c>
      <c r="F44" s="2" t="s">
        <v>254</v>
      </c>
      <c r="G44" s="2" t="s">
        <v>256</v>
      </c>
      <c r="H44" s="2"/>
      <c r="I44" s="2" t="s">
        <v>41</v>
      </c>
      <c r="J44" s="2" t="s">
        <v>36</v>
      </c>
      <c r="K44" s="2" t="s">
        <v>35</v>
      </c>
      <c r="L44" s="10">
        <v>5</v>
      </c>
      <c r="M44" s="10">
        <v>5</v>
      </c>
      <c r="N44" s="10">
        <v>0</v>
      </c>
      <c r="O44" s="10">
        <v>0.4</v>
      </c>
      <c r="P44" s="2" t="s">
        <v>67</v>
      </c>
      <c r="Q44" s="2" t="s">
        <v>259</v>
      </c>
      <c r="R44" s="2"/>
      <c r="S44" s="2"/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33</v>
      </c>
      <c r="Y44" s="2" t="s">
        <v>74</v>
      </c>
      <c r="Z44" s="16" t="s">
        <v>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8" t="s">
        <v>257</v>
      </c>
      <c r="AM44" s="2">
        <v>41131</v>
      </c>
      <c r="AN44" s="2" t="s">
        <v>131</v>
      </c>
      <c r="AO44" s="2" t="s">
        <v>73</v>
      </c>
      <c r="AP44" s="2" t="s">
        <v>74</v>
      </c>
      <c r="AQ44" s="11">
        <v>2013</v>
      </c>
      <c r="AR44" s="11">
        <v>4</v>
      </c>
      <c r="AS44" s="91">
        <f>AM44+DATE(2,0,0)</f>
        <v>41831</v>
      </c>
      <c r="AT44" s="91">
        <f>AM44+DATE(0,6,0)</f>
        <v>41283</v>
      </c>
      <c r="AU44" s="11">
        <f t="shared" ca="1" si="0"/>
        <v>-1910</v>
      </c>
      <c r="AV44" s="2"/>
      <c r="AW44" s="10" t="s">
        <v>258</v>
      </c>
      <c r="AX44" s="2" t="s">
        <v>50</v>
      </c>
      <c r="AY44" s="2" t="s">
        <v>82</v>
      </c>
      <c r="AZ44" s="10" t="s">
        <v>124</v>
      </c>
      <c r="BA44" s="2"/>
      <c r="BB44" s="16" t="s">
        <v>72</v>
      </c>
      <c r="BC44" s="2"/>
      <c r="BD44" s="2"/>
      <c r="BE44" s="2"/>
      <c r="BF44" s="2"/>
      <c r="BG44" s="2"/>
      <c r="BH44" s="68">
        <v>550</v>
      </c>
      <c r="BI44" s="68">
        <v>0</v>
      </c>
      <c r="BJ44" s="68"/>
      <c r="BK44" s="18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30" customFormat="1" ht="216" hidden="1" x14ac:dyDescent="0.25">
      <c r="A45" s="6">
        <v>44</v>
      </c>
      <c r="B45" s="1" t="s">
        <v>59</v>
      </c>
      <c r="C45" s="1" t="s">
        <v>61</v>
      </c>
      <c r="D45" s="1" t="s">
        <v>381</v>
      </c>
      <c r="E45" s="1" t="s">
        <v>1104</v>
      </c>
      <c r="F45" s="1" t="s">
        <v>382</v>
      </c>
      <c r="G45" s="1" t="s">
        <v>383</v>
      </c>
      <c r="H45" s="1"/>
      <c r="I45" s="1" t="s">
        <v>41</v>
      </c>
      <c r="J45" s="1" t="s">
        <v>36</v>
      </c>
      <c r="K45" s="1" t="s">
        <v>39</v>
      </c>
      <c r="L45" s="9">
        <v>200</v>
      </c>
      <c r="M45" s="9">
        <v>200</v>
      </c>
      <c r="N45" s="9">
        <v>0</v>
      </c>
      <c r="O45" s="9">
        <v>0.4</v>
      </c>
      <c r="P45" s="1" t="s">
        <v>68</v>
      </c>
      <c r="Q45" s="1" t="s">
        <v>387</v>
      </c>
      <c r="R45" s="1"/>
      <c r="S45" s="1"/>
      <c r="T45" s="1" t="s">
        <v>33</v>
      </c>
      <c r="U45" s="1" t="s">
        <v>33</v>
      </c>
      <c r="V45" s="1" t="s">
        <v>33</v>
      </c>
      <c r="W45" s="1" t="s">
        <v>33</v>
      </c>
      <c r="X45" s="1" t="s">
        <v>33</v>
      </c>
      <c r="Y45" s="1" t="s">
        <v>74</v>
      </c>
      <c r="Z45" s="15" t="s">
        <v>44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9" t="s">
        <v>384</v>
      </c>
      <c r="AM45" s="1">
        <v>41943</v>
      </c>
      <c r="AN45" s="1" t="s">
        <v>386</v>
      </c>
      <c r="AO45" s="1" t="s">
        <v>73</v>
      </c>
      <c r="AP45" s="1" t="s">
        <v>73</v>
      </c>
      <c r="AQ45" s="6">
        <v>2015</v>
      </c>
      <c r="AR45" s="6">
        <v>1</v>
      </c>
      <c r="AS45" s="1">
        <f t="shared" si="1"/>
        <v>43008</v>
      </c>
      <c r="AT45" s="1">
        <f>AM45+DATE(1,0,0)</f>
        <v>42278</v>
      </c>
      <c r="AU45" s="6">
        <f>AT45-AV45</f>
        <v>-619</v>
      </c>
      <c r="AV45" s="1">
        <v>42897</v>
      </c>
      <c r="AW45" s="9"/>
      <c r="AX45" s="1" t="s">
        <v>48</v>
      </c>
      <c r="AY45" s="1" t="s">
        <v>388</v>
      </c>
      <c r="AZ45" s="9" t="s">
        <v>124</v>
      </c>
      <c r="BA45" s="1" t="s">
        <v>385</v>
      </c>
      <c r="BB45" s="15" t="s">
        <v>71</v>
      </c>
      <c r="BC45" s="1"/>
      <c r="BD45" s="1" t="s">
        <v>42</v>
      </c>
      <c r="BE45" s="1" t="s">
        <v>42</v>
      </c>
      <c r="BF45" s="1"/>
      <c r="BG45" s="1"/>
      <c r="BH45" s="67">
        <v>23210.6</v>
      </c>
      <c r="BI45" s="67">
        <v>23210.6</v>
      </c>
      <c r="BJ45" s="67">
        <v>23210.6</v>
      </c>
      <c r="BK45" s="17" t="s">
        <v>1095</v>
      </c>
      <c r="BL45" s="1"/>
      <c r="BM45" s="1"/>
      <c r="BN45" s="1"/>
      <c r="BO45" s="1"/>
      <c r="BP45" s="1"/>
      <c r="BQ45" s="1" t="s">
        <v>389</v>
      </c>
      <c r="BR45" s="1"/>
      <c r="BS45" s="1"/>
      <c r="BT45" s="1" t="s">
        <v>523</v>
      </c>
      <c r="BU45" s="1"/>
      <c r="BV45" s="1"/>
      <c r="BW45" s="1" t="s">
        <v>542</v>
      </c>
      <c r="BX45" s="1">
        <v>42857</v>
      </c>
      <c r="BY45" s="1"/>
      <c r="BZ45" s="1">
        <v>42770</v>
      </c>
      <c r="CA45" s="1"/>
      <c r="CB45" s="1"/>
      <c r="CC45" s="1"/>
      <c r="CD45" s="1" t="s">
        <v>521</v>
      </c>
      <c r="CE45" s="1"/>
      <c r="CF45" s="1"/>
    </row>
    <row r="46" spans="1:84" s="35" customFormat="1" ht="72" hidden="1" x14ac:dyDescent="0.25">
      <c r="A46" s="31">
        <v>45</v>
      </c>
      <c r="B46" s="32" t="s">
        <v>60</v>
      </c>
      <c r="C46" s="32" t="s">
        <v>130</v>
      </c>
      <c r="D46" s="32" t="s">
        <v>75</v>
      </c>
      <c r="E46" s="32" t="s">
        <v>1104</v>
      </c>
      <c r="F46" s="32" t="s">
        <v>260</v>
      </c>
      <c r="G46" s="32" t="s">
        <v>261</v>
      </c>
      <c r="H46" s="32"/>
      <c r="I46" s="32" t="s">
        <v>41</v>
      </c>
      <c r="J46" s="32" t="s">
        <v>36</v>
      </c>
      <c r="K46" s="32" t="s">
        <v>35</v>
      </c>
      <c r="L46" s="33">
        <v>15</v>
      </c>
      <c r="M46" s="33">
        <v>15</v>
      </c>
      <c r="N46" s="33">
        <v>0</v>
      </c>
      <c r="O46" s="33">
        <v>0.4</v>
      </c>
      <c r="P46" s="32" t="s">
        <v>133</v>
      </c>
      <c r="Q46" s="32" t="s">
        <v>192</v>
      </c>
      <c r="R46" s="32"/>
      <c r="S46" s="32"/>
      <c r="T46" s="32" t="s">
        <v>33</v>
      </c>
      <c r="U46" s="32" t="s">
        <v>33</v>
      </c>
      <c r="V46" s="32" t="s">
        <v>33</v>
      </c>
      <c r="W46" s="32" t="s">
        <v>33</v>
      </c>
      <c r="X46" s="32" t="s">
        <v>33</v>
      </c>
      <c r="Y46" s="32" t="s">
        <v>74</v>
      </c>
      <c r="Z46" s="23" t="s">
        <v>44</v>
      </c>
      <c r="AA46" s="23" t="s">
        <v>773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 t="s">
        <v>264</v>
      </c>
      <c r="AM46" s="32">
        <v>41495</v>
      </c>
      <c r="AN46" s="32" t="s">
        <v>37</v>
      </c>
      <c r="AO46" s="32" t="s">
        <v>73</v>
      </c>
      <c r="AP46" s="32" t="s">
        <v>74</v>
      </c>
      <c r="AQ46" s="31">
        <v>2013</v>
      </c>
      <c r="AR46" s="31">
        <v>0</v>
      </c>
      <c r="AS46" s="32">
        <f t="shared" si="1"/>
        <v>42560</v>
      </c>
      <c r="AT46" s="32">
        <f t="shared" si="2"/>
        <v>41586</v>
      </c>
      <c r="AU46" s="31"/>
      <c r="AV46" s="32"/>
      <c r="AW46" s="33" t="s">
        <v>277</v>
      </c>
      <c r="AX46" s="32" t="s">
        <v>50</v>
      </c>
      <c r="AY46" s="32" t="s">
        <v>82</v>
      </c>
      <c r="AZ46" s="33" t="s">
        <v>124</v>
      </c>
      <c r="BA46" s="36" t="s">
        <v>276</v>
      </c>
      <c r="BB46" s="23" t="s">
        <v>71</v>
      </c>
      <c r="BC46" s="32" t="s">
        <v>973</v>
      </c>
      <c r="BD46" s="40" t="s">
        <v>42</v>
      </c>
      <c r="BE46" s="32"/>
      <c r="BF46" s="32"/>
      <c r="BG46" s="32"/>
      <c r="BH46" s="69">
        <v>550</v>
      </c>
      <c r="BI46" s="69">
        <v>550</v>
      </c>
      <c r="BJ46" s="69"/>
      <c r="BK46" s="34"/>
      <c r="BL46" s="32"/>
      <c r="BM46" s="32"/>
      <c r="BN46" s="32"/>
      <c r="BO46" s="32"/>
      <c r="BP46" s="32"/>
      <c r="BQ46" s="32"/>
      <c r="BR46" s="32" t="s">
        <v>480</v>
      </c>
      <c r="BS46" s="32"/>
      <c r="BT46" s="32" t="s">
        <v>360</v>
      </c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</row>
    <row r="47" spans="1:84" s="35" customFormat="1" ht="72" hidden="1" x14ac:dyDescent="0.25">
      <c r="A47" s="31">
        <v>46</v>
      </c>
      <c r="B47" s="32" t="s">
        <v>60</v>
      </c>
      <c r="C47" s="32" t="s">
        <v>129</v>
      </c>
      <c r="D47" s="32" t="s">
        <v>75</v>
      </c>
      <c r="E47" s="32" t="s">
        <v>1104</v>
      </c>
      <c r="F47" s="32" t="s">
        <v>260</v>
      </c>
      <c r="G47" s="32" t="s">
        <v>460</v>
      </c>
      <c r="H47" s="32"/>
      <c r="I47" s="32" t="s">
        <v>41</v>
      </c>
      <c r="J47" s="32" t="s">
        <v>36</v>
      </c>
      <c r="K47" s="32" t="s">
        <v>35</v>
      </c>
      <c r="L47" s="33">
        <v>10</v>
      </c>
      <c r="M47" s="33">
        <v>10</v>
      </c>
      <c r="N47" s="33">
        <v>0</v>
      </c>
      <c r="O47" s="33">
        <v>0.22</v>
      </c>
      <c r="P47" s="32" t="s">
        <v>132</v>
      </c>
      <c r="Q47" s="32" t="s">
        <v>192</v>
      </c>
      <c r="R47" s="32"/>
      <c r="S47" s="32"/>
      <c r="T47" s="32" t="s">
        <v>33</v>
      </c>
      <c r="U47" s="32" t="s">
        <v>33</v>
      </c>
      <c r="V47" s="32" t="s">
        <v>33</v>
      </c>
      <c r="W47" s="32" t="s">
        <v>33</v>
      </c>
      <c r="X47" s="32" t="s">
        <v>33</v>
      </c>
      <c r="Y47" s="32" t="s">
        <v>74</v>
      </c>
      <c r="Z47" s="23" t="s">
        <v>44</v>
      </c>
      <c r="AA47" s="23" t="s">
        <v>773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 t="s">
        <v>265</v>
      </c>
      <c r="AM47" s="32">
        <v>41393</v>
      </c>
      <c r="AN47" s="32" t="s">
        <v>37</v>
      </c>
      <c r="AO47" s="32" t="s">
        <v>73</v>
      </c>
      <c r="AP47" s="32" t="s">
        <v>74</v>
      </c>
      <c r="AQ47" s="31">
        <v>2013</v>
      </c>
      <c r="AR47" s="31">
        <v>0</v>
      </c>
      <c r="AS47" s="32">
        <f t="shared" si="1"/>
        <v>42458</v>
      </c>
      <c r="AT47" s="32">
        <f t="shared" si="2"/>
        <v>41484</v>
      </c>
      <c r="AU47" s="31"/>
      <c r="AV47" s="32"/>
      <c r="AW47" s="33" t="s">
        <v>270</v>
      </c>
      <c r="AX47" s="32" t="s">
        <v>50</v>
      </c>
      <c r="AY47" s="32" t="s">
        <v>82</v>
      </c>
      <c r="AZ47" s="33" t="s">
        <v>124</v>
      </c>
      <c r="BA47" s="36"/>
      <c r="BB47" s="23" t="s">
        <v>71</v>
      </c>
      <c r="BC47" s="32" t="s">
        <v>973</v>
      </c>
      <c r="BD47" s="40" t="s">
        <v>42</v>
      </c>
      <c r="BE47" s="32"/>
      <c r="BF47" s="32"/>
      <c r="BG47" s="32"/>
      <c r="BH47" s="69">
        <v>550</v>
      </c>
      <c r="BI47" s="69">
        <v>550</v>
      </c>
      <c r="BJ47" s="69"/>
      <c r="BK47" s="34"/>
      <c r="BL47" s="32"/>
      <c r="BM47" s="32"/>
      <c r="BN47" s="32"/>
      <c r="BO47" s="32"/>
      <c r="BP47" s="32"/>
      <c r="BQ47" s="32"/>
      <c r="BR47" s="32" t="s">
        <v>479</v>
      </c>
      <c r="BS47" s="32"/>
      <c r="BT47" s="32" t="s">
        <v>360</v>
      </c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</row>
    <row r="48" spans="1:84" s="35" customFormat="1" ht="72" hidden="1" x14ac:dyDescent="0.25">
      <c r="A48" s="31">
        <v>47</v>
      </c>
      <c r="B48" s="32" t="s">
        <v>60</v>
      </c>
      <c r="C48" s="32" t="s">
        <v>134</v>
      </c>
      <c r="D48" s="32" t="s">
        <v>75</v>
      </c>
      <c r="E48" s="32" t="s">
        <v>1104</v>
      </c>
      <c r="F48" s="32" t="s">
        <v>260</v>
      </c>
      <c r="G48" s="32" t="s">
        <v>262</v>
      </c>
      <c r="H48" s="32"/>
      <c r="I48" s="32" t="s">
        <v>41</v>
      </c>
      <c r="J48" s="32" t="s">
        <v>36</v>
      </c>
      <c r="K48" s="32" t="s">
        <v>35</v>
      </c>
      <c r="L48" s="33">
        <v>10</v>
      </c>
      <c r="M48" s="33">
        <v>10</v>
      </c>
      <c r="N48" s="33">
        <v>0</v>
      </c>
      <c r="O48" s="33">
        <v>0.22</v>
      </c>
      <c r="P48" s="32" t="s">
        <v>142</v>
      </c>
      <c r="Q48" s="32" t="s">
        <v>271</v>
      </c>
      <c r="R48" s="32"/>
      <c r="S48" s="32"/>
      <c r="T48" s="32" t="s">
        <v>33</v>
      </c>
      <c r="U48" s="32" t="s">
        <v>33</v>
      </c>
      <c r="V48" s="32" t="s">
        <v>33</v>
      </c>
      <c r="W48" s="32" t="s">
        <v>33</v>
      </c>
      <c r="X48" s="32" t="s">
        <v>33</v>
      </c>
      <c r="Y48" s="32" t="s">
        <v>74</v>
      </c>
      <c r="Z48" s="23" t="s">
        <v>44</v>
      </c>
      <c r="AA48" s="23" t="s">
        <v>773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 t="s">
        <v>266</v>
      </c>
      <c r="AM48" s="32">
        <v>41393</v>
      </c>
      <c r="AN48" s="32" t="s">
        <v>37</v>
      </c>
      <c r="AO48" s="32" t="s">
        <v>73</v>
      </c>
      <c r="AP48" s="32" t="s">
        <v>74</v>
      </c>
      <c r="AQ48" s="31">
        <v>2013</v>
      </c>
      <c r="AR48" s="31">
        <v>0</v>
      </c>
      <c r="AS48" s="32">
        <f t="shared" si="1"/>
        <v>42458</v>
      </c>
      <c r="AT48" s="32">
        <f t="shared" si="2"/>
        <v>41484</v>
      </c>
      <c r="AU48" s="31"/>
      <c r="AV48" s="32"/>
      <c r="AW48" s="33" t="s">
        <v>269</v>
      </c>
      <c r="AX48" s="32" t="s">
        <v>50</v>
      </c>
      <c r="AY48" s="32" t="s">
        <v>82</v>
      </c>
      <c r="AZ48" s="33" t="s">
        <v>124</v>
      </c>
      <c r="BA48" s="32"/>
      <c r="BB48" s="23" t="s">
        <v>71</v>
      </c>
      <c r="BC48" s="32" t="s">
        <v>973</v>
      </c>
      <c r="BD48" s="40" t="s">
        <v>42</v>
      </c>
      <c r="BE48" s="32"/>
      <c r="BF48" s="32"/>
      <c r="BG48" s="32"/>
      <c r="BH48" s="69">
        <v>550</v>
      </c>
      <c r="BI48" s="69">
        <v>550</v>
      </c>
      <c r="BJ48" s="69"/>
      <c r="BK48" s="34"/>
      <c r="BL48" s="32"/>
      <c r="BM48" s="32"/>
      <c r="BN48" s="32"/>
      <c r="BO48" s="32"/>
      <c r="BP48" s="32"/>
      <c r="BQ48" s="32"/>
      <c r="BR48" s="32" t="s">
        <v>478</v>
      </c>
      <c r="BS48" s="32"/>
      <c r="BT48" s="32" t="s">
        <v>360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</row>
    <row r="49" spans="1:84" s="35" customFormat="1" ht="72" hidden="1" x14ac:dyDescent="0.25">
      <c r="A49" s="31">
        <v>48</v>
      </c>
      <c r="B49" s="32" t="s">
        <v>60</v>
      </c>
      <c r="C49" s="32" t="s">
        <v>77</v>
      </c>
      <c r="D49" s="32" t="s">
        <v>75</v>
      </c>
      <c r="E49" s="32" t="s">
        <v>1104</v>
      </c>
      <c r="F49" s="32" t="s">
        <v>260</v>
      </c>
      <c r="G49" s="32" t="s">
        <v>263</v>
      </c>
      <c r="H49" s="32"/>
      <c r="I49" s="32" t="s">
        <v>41</v>
      </c>
      <c r="J49" s="32" t="s">
        <v>36</v>
      </c>
      <c r="K49" s="32" t="s">
        <v>35</v>
      </c>
      <c r="L49" s="33">
        <v>10</v>
      </c>
      <c r="M49" s="33">
        <v>10</v>
      </c>
      <c r="N49" s="33">
        <v>0</v>
      </c>
      <c r="O49" s="33">
        <v>0.22</v>
      </c>
      <c r="P49" s="32" t="s">
        <v>81</v>
      </c>
      <c r="Q49" s="32" t="s">
        <v>272</v>
      </c>
      <c r="R49" s="32"/>
      <c r="S49" s="32"/>
      <c r="T49" s="32" t="s">
        <v>33</v>
      </c>
      <c r="U49" s="32" t="s">
        <v>33</v>
      </c>
      <c r="V49" s="32" t="s">
        <v>33</v>
      </c>
      <c r="W49" s="32" t="s">
        <v>33</v>
      </c>
      <c r="X49" s="32" t="s">
        <v>33</v>
      </c>
      <c r="Y49" s="32" t="s">
        <v>74</v>
      </c>
      <c r="Z49" s="23" t="s">
        <v>44</v>
      </c>
      <c r="AA49" s="23" t="s">
        <v>773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 t="s">
        <v>267</v>
      </c>
      <c r="AM49" s="32">
        <v>41393</v>
      </c>
      <c r="AN49" s="32" t="s">
        <v>37</v>
      </c>
      <c r="AO49" s="32" t="s">
        <v>73</v>
      </c>
      <c r="AP49" s="32" t="s">
        <v>74</v>
      </c>
      <c r="AQ49" s="31">
        <v>2013</v>
      </c>
      <c r="AR49" s="31">
        <v>0</v>
      </c>
      <c r="AS49" s="32">
        <f t="shared" si="1"/>
        <v>42458</v>
      </c>
      <c r="AT49" s="32">
        <f t="shared" si="2"/>
        <v>41484</v>
      </c>
      <c r="AU49" s="31"/>
      <c r="AV49" s="32"/>
      <c r="AW49" s="33" t="s">
        <v>268</v>
      </c>
      <c r="AX49" s="32" t="s">
        <v>50</v>
      </c>
      <c r="AY49" s="32" t="s">
        <v>82</v>
      </c>
      <c r="AZ49" s="33" t="s">
        <v>124</v>
      </c>
      <c r="BA49" s="32"/>
      <c r="BB49" s="23" t="s">
        <v>71</v>
      </c>
      <c r="BC49" s="32" t="s">
        <v>973</v>
      </c>
      <c r="BD49" s="40" t="s">
        <v>42</v>
      </c>
      <c r="BE49" s="32"/>
      <c r="BF49" s="32"/>
      <c r="BG49" s="32"/>
      <c r="BH49" s="69">
        <v>550</v>
      </c>
      <c r="BI49" s="69">
        <v>550</v>
      </c>
      <c r="BJ49" s="69"/>
      <c r="BK49" s="34"/>
      <c r="BL49" s="32"/>
      <c r="BM49" s="32"/>
      <c r="BN49" s="32"/>
      <c r="BO49" s="32"/>
      <c r="BP49" s="32"/>
      <c r="BQ49" s="32"/>
      <c r="BR49" s="32"/>
      <c r="BS49" s="32"/>
      <c r="BT49" s="32" t="s">
        <v>360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</row>
    <row r="50" spans="1:84" ht="36" hidden="1" x14ac:dyDescent="0.25">
      <c r="A50" s="6">
        <v>49</v>
      </c>
      <c r="B50" s="2" t="s">
        <v>59</v>
      </c>
      <c r="C50" s="2" t="s">
        <v>115</v>
      </c>
      <c r="D50" s="2" t="s">
        <v>273</v>
      </c>
      <c r="E50" s="2" t="s">
        <v>1106</v>
      </c>
      <c r="F50" s="2" t="s">
        <v>248</v>
      </c>
      <c r="G50" s="2" t="s">
        <v>274</v>
      </c>
      <c r="H50" s="2"/>
      <c r="I50" s="2" t="s">
        <v>41</v>
      </c>
      <c r="J50" s="2" t="s">
        <v>36</v>
      </c>
      <c r="K50" s="2" t="s">
        <v>35</v>
      </c>
      <c r="L50" s="10">
        <v>10</v>
      </c>
      <c r="M50" s="10">
        <v>10</v>
      </c>
      <c r="N50" s="10">
        <v>0</v>
      </c>
      <c r="O50" s="10">
        <v>0.4</v>
      </c>
      <c r="P50" s="2" t="s">
        <v>81</v>
      </c>
      <c r="Q50" s="2" t="s">
        <v>279</v>
      </c>
      <c r="R50" s="2"/>
      <c r="S50" s="2"/>
      <c r="T50" s="2" t="s">
        <v>33</v>
      </c>
      <c r="U50" s="2" t="s">
        <v>33</v>
      </c>
      <c r="V50" s="2" t="s">
        <v>33</v>
      </c>
      <c r="W50" s="2" t="s">
        <v>33</v>
      </c>
      <c r="X50" s="2" t="s">
        <v>33</v>
      </c>
      <c r="Y50" s="2" t="s">
        <v>74</v>
      </c>
      <c r="Z50" s="16" t="s">
        <v>44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7" t="s">
        <v>275</v>
      </c>
      <c r="AM50" s="2">
        <v>41365</v>
      </c>
      <c r="AN50" s="2" t="s">
        <v>386</v>
      </c>
      <c r="AO50" s="2" t="s">
        <v>73</v>
      </c>
      <c r="AP50" s="2" t="s">
        <v>74</v>
      </c>
      <c r="AQ50" s="11">
        <v>2013</v>
      </c>
      <c r="AR50" s="11">
        <v>4</v>
      </c>
      <c r="AS50" s="91">
        <f>AM50+DATE(2,0,0)</f>
        <v>42065</v>
      </c>
      <c r="AT50" s="91">
        <f>AM50+DATE(1,0,0)</f>
        <v>41700</v>
      </c>
      <c r="AU50" s="11">
        <f t="shared" ca="1" si="0"/>
        <v>-1493</v>
      </c>
      <c r="AV50" s="2"/>
      <c r="AW50" s="10" t="s">
        <v>278</v>
      </c>
      <c r="AX50" s="2" t="s">
        <v>50</v>
      </c>
      <c r="AY50" s="2" t="s">
        <v>82</v>
      </c>
      <c r="AZ50" s="10" t="s">
        <v>124</v>
      </c>
      <c r="BA50" s="2" t="s">
        <v>426</v>
      </c>
      <c r="BB50" s="16" t="s">
        <v>71</v>
      </c>
      <c r="BC50" s="2"/>
      <c r="BD50" s="2" t="s">
        <v>42</v>
      </c>
      <c r="BE50" s="2" t="s">
        <v>42</v>
      </c>
      <c r="BF50" s="2"/>
      <c r="BG50" s="2"/>
      <c r="BH50" s="68">
        <v>550</v>
      </c>
      <c r="BI50" s="68">
        <v>0</v>
      </c>
      <c r="BJ50" s="68"/>
      <c r="BK50" s="18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36" hidden="1" x14ac:dyDescent="0.25">
      <c r="A51" s="6">
        <v>50</v>
      </c>
      <c r="B51" s="2" t="s">
        <v>929</v>
      </c>
      <c r="C51" s="2" t="s">
        <v>120</v>
      </c>
      <c r="D51" s="2" t="s">
        <v>280</v>
      </c>
      <c r="E51" s="2" t="s">
        <v>1107</v>
      </c>
      <c r="F51" s="2" t="s">
        <v>281</v>
      </c>
      <c r="G51" s="2" t="s">
        <v>282</v>
      </c>
      <c r="H51" s="2"/>
      <c r="I51" s="2" t="s">
        <v>41</v>
      </c>
      <c r="J51" s="2" t="s">
        <v>36</v>
      </c>
      <c r="K51" s="2" t="s">
        <v>35</v>
      </c>
      <c r="L51" s="10">
        <v>10</v>
      </c>
      <c r="M51" s="10">
        <v>10</v>
      </c>
      <c r="N51" s="10">
        <v>0</v>
      </c>
      <c r="O51" s="10">
        <v>0.22</v>
      </c>
      <c r="P51" s="2" t="s">
        <v>127</v>
      </c>
      <c r="Q51" s="2" t="s">
        <v>246</v>
      </c>
      <c r="R51" s="2"/>
      <c r="S51" s="2"/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33</v>
      </c>
      <c r="Y51" s="2" t="s">
        <v>74</v>
      </c>
      <c r="Z51" s="16" t="s">
        <v>44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7" t="s">
        <v>283</v>
      </c>
      <c r="AM51" s="2">
        <v>41319</v>
      </c>
      <c r="AN51" s="2" t="s">
        <v>131</v>
      </c>
      <c r="AO51" s="2" t="s">
        <v>73</v>
      </c>
      <c r="AP51" s="2" t="s">
        <v>74</v>
      </c>
      <c r="AQ51" s="11">
        <v>2013</v>
      </c>
      <c r="AR51" s="11">
        <v>4</v>
      </c>
      <c r="AS51" s="91">
        <f>AM51+DATE(2,0,0)</f>
        <v>42019</v>
      </c>
      <c r="AT51" s="91">
        <f>AM51+DATE(0,6,0)</f>
        <v>41471</v>
      </c>
      <c r="AU51" s="11">
        <f t="shared" ca="1" si="0"/>
        <v>-1722</v>
      </c>
      <c r="AV51" s="2"/>
      <c r="AW51" s="10" t="s">
        <v>284</v>
      </c>
      <c r="AX51" s="2" t="s">
        <v>50</v>
      </c>
      <c r="AY51" s="2" t="s">
        <v>82</v>
      </c>
      <c r="AZ51" s="10" t="s">
        <v>124</v>
      </c>
      <c r="BA51" s="2"/>
      <c r="BB51" s="16" t="s">
        <v>72</v>
      </c>
      <c r="BC51" s="2"/>
      <c r="BD51" s="2"/>
      <c r="BE51" s="2"/>
      <c r="BF51" s="2"/>
      <c r="BG51" s="2"/>
      <c r="BH51" s="68">
        <v>550</v>
      </c>
      <c r="BI51" s="68">
        <v>0</v>
      </c>
      <c r="BJ51" s="68"/>
      <c r="BK51" s="18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36" hidden="1" x14ac:dyDescent="0.25">
      <c r="A52" s="6">
        <v>51</v>
      </c>
      <c r="B52" s="2" t="s">
        <v>60</v>
      </c>
      <c r="C52" s="2" t="s">
        <v>77</v>
      </c>
      <c r="D52" s="2" t="s">
        <v>285</v>
      </c>
      <c r="E52" s="2" t="s">
        <v>1106</v>
      </c>
      <c r="F52" s="2" t="s">
        <v>58</v>
      </c>
      <c r="G52" s="2" t="s">
        <v>287</v>
      </c>
      <c r="H52" s="2"/>
      <c r="I52" s="2" t="s">
        <v>41</v>
      </c>
      <c r="J52" s="2" t="s">
        <v>36</v>
      </c>
      <c r="K52" s="2" t="s">
        <v>35</v>
      </c>
      <c r="L52" s="10">
        <v>5</v>
      </c>
      <c r="M52" s="10">
        <v>5</v>
      </c>
      <c r="N52" s="10">
        <v>0</v>
      </c>
      <c r="O52" s="10">
        <v>0.22</v>
      </c>
      <c r="P52" s="2" t="s">
        <v>81</v>
      </c>
      <c r="Q52" s="2" t="s">
        <v>290</v>
      </c>
      <c r="R52" s="2"/>
      <c r="S52" s="2"/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33</v>
      </c>
      <c r="Y52" s="2" t="s">
        <v>74</v>
      </c>
      <c r="Z52" s="16" t="s">
        <v>44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7" t="s">
        <v>288</v>
      </c>
      <c r="AM52" s="2">
        <v>41362</v>
      </c>
      <c r="AN52" s="2" t="s">
        <v>131</v>
      </c>
      <c r="AO52" s="2" t="s">
        <v>73</v>
      </c>
      <c r="AP52" s="2" t="s">
        <v>74</v>
      </c>
      <c r="AQ52" s="11">
        <v>2013</v>
      </c>
      <c r="AR52" s="11">
        <v>4</v>
      </c>
      <c r="AS52" s="91">
        <f t="shared" si="1"/>
        <v>42427</v>
      </c>
      <c r="AT52" s="91">
        <f>AM52+DATE(0,6,0)</f>
        <v>41514</v>
      </c>
      <c r="AU52" s="11">
        <f t="shared" ca="1" si="0"/>
        <v>-1679</v>
      </c>
      <c r="AV52" s="2"/>
      <c r="AW52" s="10" t="s">
        <v>289</v>
      </c>
      <c r="AX52" s="2" t="s">
        <v>50</v>
      </c>
      <c r="AY52" s="2" t="s">
        <v>82</v>
      </c>
      <c r="AZ52" s="10" t="s">
        <v>124</v>
      </c>
      <c r="BA52" s="2"/>
      <c r="BB52" s="16" t="s">
        <v>72</v>
      </c>
      <c r="BC52" s="2"/>
      <c r="BD52" s="2"/>
      <c r="BE52" s="2"/>
      <c r="BF52" s="2"/>
      <c r="BG52" s="2"/>
      <c r="BH52" s="68">
        <v>550</v>
      </c>
      <c r="BI52" s="68">
        <v>550</v>
      </c>
      <c r="BJ52" s="68"/>
      <c r="BK52" s="18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30" customFormat="1" ht="36" hidden="1" x14ac:dyDescent="0.25">
      <c r="A53" s="6">
        <v>52</v>
      </c>
      <c r="B53" s="1" t="s">
        <v>60</v>
      </c>
      <c r="C53" s="1" t="s">
        <v>63</v>
      </c>
      <c r="D53" s="1" t="s">
        <v>286</v>
      </c>
      <c r="E53" s="1" t="s">
        <v>1106</v>
      </c>
      <c r="F53" s="1" t="s">
        <v>58</v>
      </c>
      <c r="G53" s="1" t="s">
        <v>291</v>
      </c>
      <c r="H53" s="1"/>
      <c r="I53" s="1" t="s">
        <v>41</v>
      </c>
      <c r="J53" s="1" t="s">
        <v>36</v>
      </c>
      <c r="K53" s="1" t="s">
        <v>35</v>
      </c>
      <c r="L53" s="9">
        <v>5</v>
      </c>
      <c r="M53" s="9">
        <v>5</v>
      </c>
      <c r="N53" s="9">
        <v>0</v>
      </c>
      <c r="O53" s="9">
        <v>0.22</v>
      </c>
      <c r="P53" s="1" t="s">
        <v>66</v>
      </c>
      <c r="Q53" s="1" t="s">
        <v>294</v>
      </c>
      <c r="R53" s="1"/>
      <c r="S53" s="1"/>
      <c r="T53" s="1" t="s">
        <v>33</v>
      </c>
      <c r="U53" s="1" t="s">
        <v>33</v>
      </c>
      <c r="V53" s="1" t="s">
        <v>33</v>
      </c>
      <c r="W53" s="1" t="s">
        <v>33</v>
      </c>
      <c r="X53" s="1" t="s">
        <v>33</v>
      </c>
      <c r="Y53" s="1" t="s">
        <v>74</v>
      </c>
      <c r="Z53" s="15" t="s">
        <v>44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9" t="s">
        <v>292</v>
      </c>
      <c r="AM53" s="1">
        <v>41257</v>
      </c>
      <c r="AN53" s="1" t="s">
        <v>131</v>
      </c>
      <c r="AO53" s="1" t="s">
        <v>73</v>
      </c>
      <c r="AP53" s="39" t="s">
        <v>73</v>
      </c>
      <c r="AQ53" s="6">
        <v>2013</v>
      </c>
      <c r="AR53" s="6">
        <v>1</v>
      </c>
      <c r="AS53" s="1">
        <f t="shared" si="1"/>
        <v>42322</v>
      </c>
      <c r="AT53" s="1">
        <f>AM53+DATE(0,6,0)</f>
        <v>41409</v>
      </c>
      <c r="AU53" s="6">
        <f>AT53-AV53</f>
        <v>-1441</v>
      </c>
      <c r="AV53" s="1">
        <v>42850</v>
      </c>
      <c r="AW53" s="9" t="s">
        <v>293</v>
      </c>
      <c r="AX53" s="1" t="s">
        <v>50</v>
      </c>
      <c r="AY53" s="1" t="s">
        <v>82</v>
      </c>
      <c r="AZ53" s="9" t="s">
        <v>124</v>
      </c>
      <c r="BA53" s="1"/>
      <c r="BB53" s="15" t="s">
        <v>71</v>
      </c>
      <c r="BC53" s="1"/>
      <c r="BD53" s="1"/>
      <c r="BE53" s="1"/>
      <c r="BF53" s="1"/>
      <c r="BG53" s="1"/>
      <c r="BH53" s="67">
        <v>550</v>
      </c>
      <c r="BI53" s="67">
        <v>550</v>
      </c>
      <c r="BJ53" s="67"/>
      <c r="BK53" s="17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 t="s">
        <v>487</v>
      </c>
      <c r="BX53" s="1">
        <v>42850</v>
      </c>
      <c r="BY53" s="1">
        <v>42850</v>
      </c>
      <c r="BZ53" s="1">
        <v>43028</v>
      </c>
      <c r="CA53" s="1"/>
      <c r="CB53" s="1"/>
      <c r="CC53" s="1"/>
      <c r="CD53" s="1"/>
      <c r="CE53" s="1"/>
      <c r="CF53" s="1"/>
    </row>
    <row r="54" spans="1:84" ht="36" hidden="1" x14ac:dyDescent="0.25">
      <c r="A54" s="6">
        <v>53</v>
      </c>
      <c r="B54" s="2" t="s">
        <v>60</v>
      </c>
      <c r="C54" s="2" t="s">
        <v>63</v>
      </c>
      <c r="D54" s="2" t="s">
        <v>295</v>
      </c>
      <c r="E54" s="2" t="s">
        <v>1106</v>
      </c>
      <c r="F54" s="2" t="s">
        <v>58</v>
      </c>
      <c r="G54" s="2" t="s">
        <v>296</v>
      </c>
      <c r="H54" s="2"/>
      <c r="I54" s="2" t="s">
        <v>41</v>
      </c>
      <c r="J54" s="2" t="s">
        <v>36</v>
      </c>
      <c r="K54" s="2" t="s">
        <v>35</v>
      </c>
      <c r="L54" s="10">
        <v>10</v>
      </c>
      <c r="M54" s="10">
        <v>10</v>
      </c>
      <c r="N54" s="10">
        <v>0</v>
      </c>
      <c r="O54" s="10">
        <v>0.22</v>
      </c>
      <c r="P54" s="2" t="s">
        <v>66</v>
      </c>
      <c r="Q54" s="2" t="s">
        <v>299</v>
      </c>
      <c r="R54" s="2"/>
      <c r="S54" s="2"/>
      <c r="T54" s="2" t="s">
        <v>33</v>
      </c>
      <c r="U54" s="2" t="s">
        <v>33</v>
      </c>
      <c r="V54" s="2" t="s">
        <v>33</v>
      </c>
      <c r="W54" s="2" t="s">
        <v>33</v>
      </c>
      <c r="X54" s="2" t="s">
        <v>33</v>
      </c>
      <c r="Y54" s="2" t="s">
        <v>74</v>
      </c>
      <c r="Z54" s="16" t="s">
        <v>44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7" t="s">
        <v>297</v>
      </c>
      <c r="AM54" s="2">
        <v>42345</v>
      </c>
      <c r="AN54" s="2" t="s">
        <v>37</v>
      </c>
      <c r="AO54" s="2" t="s">
        <v>73</v>
      </c>
      <c r="AP54" s="2" t="s">
        <v>74</v>
      </c>
      <c r="AQ54" s="11">
        <v>2016</v>
      </c>
      <c r="AR54" s="11">
        <v>4</v>
      </c>
      <c r="AS54" s="2">
        <f t="shared" si="1"/>
        <v>43410</v>
      </c>
      <c r="AT54" s="91">
        <f t="shared" si="2"/>
        <v>42436</v>
      </c>
      <c r="AU54" s="11">
        <f t="shared" ca="1" si="0"/>
        <v>-757</v>
      </c>
      <c r="AV54" s="2"/>
      <c r="AW54" s="10" t="s">
        <v>298</v>
      </c>
      <c r="AX54" s="2" t="s">
        <v>50</v>
      </c>
      <c r="AY54" s="2" t="s">
        <v>82</v>
      </c>
      <c r="AZ54" s="10" t="s">
        <v>124</v>
      </c>
      <c r="BA54" s="2"/>
      <c r="BB54" s="16" t="s">
        <v>72</v>
      </c>
      <c r="BC54" s="2"/>
      <c r="BD54" s="2"/>
      <c r="BE54" s="2"/>
      <c r="BF54" s="2"/>
      <c r="BG54" s="2"/>
      <c r="BH54" s="68">
        <v>550</v>
      </c>
      <c r="BI54" s="68">
        <v>550</v>
      </c>
      <c r="BJ54" s="68"/>
      <c r="BK54" s="18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30" customFormat="1" ht="120" hidden="1" x14ac:dyDescent="0.25">
      <c r="A55" s="6">
        <v>54</v>
      </c>
      <c r="B55" s="1" t="s">
        <v>390</v>
      </c>
      <c r="C55" s="1" t="s">
        <v>391</v>
      </c>
      <c r="D55" s="1" t="s">
        <v>1075</v>
      </c>
      <c r="E55" s="1" t="s">
        <v>1104</v>
      </c>
      <c r="F55" s="1" t="s">
        <v>43</v>
      </c>
      <c r="G55" s="1" t="s">
        <v>392</v>
      </c>
      <c r="H55" s="1"/>
      <c r="I55" s="1" t="s">
        <v>41</v>
      </c>
      <c r="J55" s="1" t="s">
        <v>36</v>
      </c>
      <c r="K55" s="1" t="s">
        <v>35</v>
      </c>
      <c r="L55" s="9">
        <v>15</v>
      </c>
      <c r="M55" s="9">
        <v>15</v>
      </c>
      <c r="N55" s="9">
        <v>0</v>
      </c>
      <c r="O55" s="9">
        <v>0.4</v>
      </c>
      <c r="P55" s="1" t="s">
        <v>394</v>
      </c>
      <c r="Q55" s="1" t="s">
        <v>395</v>
      </c>
      <c r="R55" s="1"/>
      <c r="S55" s="1"/>
      <c r="T55" s="1" t="s">
        <v>33</v>
      </c>
      <c r="U55" s="1" t="s">
        <v>33</v>
      </c>
      <c r="V55" s="1" t="s">
        <v>33</v>
      </c>
      <c r="W55" s="1" t="s">
        <v>33</v>
      </c>
      <c r="X55" s="1" t="s">
        <v>33</v>
      </c>
      <c r="Y55" s="1" t="s">
        <v>74</v>
      </c>
      <c r="Z55" s="15" t="s">
        <v>44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9" t="s">
        <v>393</v>
      </c>
      <c r="AM55" s="1">
        <v>42571</v>
      </c>
      <c r="AN55" s="1" t="s">
        <v>37</v>
      </c>
      <c r="AO55" s="1" t="s">
        <v>73</v>
      </c>
      <c r="AP55" s="39" t="s">
        <v>73</v>
      </c>
      <c r="AQ55" s="6">
        <v>2016</v>
      </c>
      <c r="AR55" s="6">
        <v>1</v>
      </c>
      <c r="AS55" s="1">
        <f t="shared" si="1"/>
        <v>43636</v>
      </c>
      <c r="AT55" s="1">
        <v>43100</v>
      </c>
      <c r="AU55" s="6">
        <f>AT55-AV55</f>
        <v>228</v>
      </c>
      <c r="AV55" s="1">
        <v>42872</v>
      </c>
      <c r="AW55" s="9"/>
      <c r="AX55" s="1" t="s">
        <v>50</v>
      </c>
      <c r="AY55" s="1" t="s">
        <v>82</v>
      </c>
      <c r="AZ55" s="9" t="s">
        <v>124</v>
      </c>
      <c r="BA55" s="1" t="s">
        <v>573</v>
      </c>
      <c r="BB55" s="15" t="s">
        <v>71</v>
      </c>
      <c r="BC55" s="9">
        <v>1</v>
      </c>
      <c r="BD55" s="1" t="s">
        <v>42</v>
      </c>
      <c r="BE55" s="1" t="s">
        <v>42</v>
      </c>
      <c r="BF55" s="1"/>
      <c r="BG55" s="1"/>
      <c r="BH55" s="67">
        <v>25593.32</v>
      </c>
      <c r="BI55" s="67">
        <v>0</v>
      </c>
      <c r="BJ55" s="67"/>
      <c r="BK55" s="17"/>
      <c r="BL55" s="1"/>
      <c r="BM55" s="1"/>
      <c r="BN55" s="1"/>
      <c r="BO55" s="1"/>
      <c r="BP55" s="1"/>
      <c r="BQ55" s="1"/>
      <c r="BR55" s="1"/>
      <c r="BS55" s="1"/>
      <c r="BT55" s="1" t="s">
        <v>536</v>
      </c>
      <c r="BU55" s="1"/>
      <c r="BV55" s="1"/>
      <c r="BW55" s="1" t="s">
        <v>572</v>
      </c>
      <c r="BX55" s="1">
        <v>42873</v>
      </c>
      <c r="BY55" s="1">
        <v>42873</v>
      </c>
      <c r="BZ55" s="1">
        <v>43028</v>
      </c>
      <c r="CA55" s="1"/>
      <c r="CB55" s="1"/>
      <c r="CC55" s="1" t="s">
        <v>33</v>
      </c>
      <c r="CD55" s="1" t="s">
        <v>534</v>
      </c>
      <c r="CE55" s="1" t="s">
        <v>33</v>
      </c>
      <c r="CF55" s="1" t="s">
        <v>535</v>
      </c>
    </row>
    <row r="56" spans="1:84" ht="48" hidden="1" x14ac:dyDescent="0.25">
      <c r="A56" s="6">
        <v>55</v>
      </c>
      <c r="B56" s="2" t="s">
        <v>60</v>
      </c>
      <c r="C56" s="2" t="s">
        <v>63</v>
      </c>
      <c r="D56" s="2" t="s">
        <v>300</v>
      </c>
      <c r="E56" s="2" t="s">
        <v>1106</v>
      </c>
      <c r="F56" s="2" t="s">
        <v>84</v>
      </c>
      <c r="G56" s="2" t="s">
        <v>301</v>
      </c>
      <c r="H56" s="2"/>
      <c r="I56" s="2" t="s">
        <v>41</v>
      </c>
      <c r="J56" s="2" t="s">
        <v>36</v>
      </c>
      <c r="K56" s="2" t="s">
        <v>35</v>
      </c>
      <c r="L56" s="10">
        <v>15</v>
      </c>
      <c r="M56" s="10">
        <v>15</v>
      </c>
      <c r="N56" s="10">
        <v>0</v>
      </c>
      <c r="O56" s="10">
        <v>0.4</v>
      </c>
      <c r="P56" s="2" t="s">
        <v>66</v>
      </c>
      <c r="Q56" s="2" t="s">
        <v>304</v>
      </c>
      <c r="R56" s="2"/>
      <c r="S56" s="2"/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33</v>
      </c>
      <c r="Y56" s="2" t="s">
        <v>74</v>
      </c>
      <c r="Z56" s="16" t="s">
        <v>44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7" t="s">
        <v>302</v>
      </c>
      <c r="AM56" s="2">
        <v>42459</v>
      </c>
      <c r="AN56" s="2" t="s">
        <v>37</v>
      </c>
      <c r="AO56" s="2" t="s">
        <v>73</v>
      </c>
      <c r="AP56" s="2" t="s">
        <v>74</v>
      </c>
      <c r="AQ56" s="11">
        <v>2016</v>
      </c>
      <c r="AR56" s="11">
        <v>4</v>
      </c>
      <c r="AS56" s="2">
        <f t="shared" si="1"/>
        <v>43524</v>
      </c>
      <c r="AT56" s="91">
        <f t="shared" si="2"/>
        <v>42550</v>
      </c>
      <c r="AU56" s="11">
        <f t="shared" ca="1" si="0"/>
        <v>-643</v>
      </c>
      <c r="AV56" s="2"/>
      <c r="AW56" s="10" t="s">
        <v>303</v>
      </c>
      <c r="AX56" s="2" t="s">
        <v>50</v>
      </c>
      <c r="AY56" s="2" t="s">
        <v>82</v>
      </c>
      <c r="AZ56" s="10" t="s">
        <v>124</v>
      </c>
      <c r="BA56" s="2"/>
      <c r="BB56" s="16" t="s">
        <v>72</v>
      </c>
      <c r="BC56" s="2"/>
      <c r="BD56" s="2"/>
      <c r="BE56" s="2"/>
      <c r="BF56" s="2"/>
      <c r="BG56" s="2"/>
      <c r="BH56" s="68">
        <v>550</v>
      </c>
      <c r="BI56" s="68">
        <v>0</v>
      </c>
      <c r="BJ56" s="68"/>
      <c r="BK56" s="18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30" customFormat="1" ht="60" hidden="1" x14ac:dyDescent="0.25">
      <c r="A57" s="6">
        <v>56</v>
      </c>
      <c r="B57" s="1" t="s">
        <v>60</v>
      </c>
      <c r="C57" s="1" t="s">
        <v>63</v>
      </c>
      <c r="D57" s="1" t="s">
        <v>305</v>
      </c>
      <c r="E57" s="1" t="s">
        <v>1106</v>
      </c>
      <c r="F57" s="1" t="s">
        <v>58</v>
      </c>
      <c r="G57" s="1" t="s">
        <v>306</v>
      </c>
      <c r="H57" s="1" t="s">
        <v>925</v>
      </c>
      <c r="I57" s="1" t="s">
        <v>41</v>
      </c>
      <c r="J57" s="1" t="s">
        <v>36</v>
      </c>
      <c r="K57" s="1" t="s">
        <v>35</v>
      </c>
      <c r="L57" s="9">
        <v>7</v>
      </c>
      <c r="M57" s="9">
        <v>7</v>
      </c>
      <c r="N57" s="9">
        <v>0</v>
      </c>
      <c r="O57" s="9">
        <v>0.4</v>
      </c>
      <c r="P57" s="1" t="s">
        <v>66</v>
      </c>
      <c r="Q57" s="1" t="s">
        <v>309</v>
      </c>
      <c r="R57" s="1"/>
      <c r="S57" s="1"/>
      <c r="T57" s="1" t="s">
        <v>33</v>
      </c>
      <c r="U57" s="1" t="s">
        <v>33</v>
      </c>
      <c r="V57" s="1" t="s">
        <v>33</v>
      </c>
      <c r="W57" s="1" t="s">
        <v>33</v>
      </c>
      <c r="X57" s="1" t="s">
        <v>33</v>
      </c>
      <c r="Y57" s="1" t="s">
        <v>74</v>
      </c>
      <c r="Z57" s="15" t="s">
        <v>44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9" t="s">
        <v>307</v>
      </c>
      <c r="AM57" s="1">
        <v>42489</v>
      </c>
      <c r="AN57" s="1" t="s">
        <v>37</v>
      </c>
      <c r="AO57" s="1" t="s">
        <v>73</v>
      </c>
      <c r="AP57" s="39" t="s">
        <v>73</v>
      </c>
      <c r="AQ57" s="6">
        <v>2016</v>
      </c>
      <c r="AR57" s="6">
        <v>1</v>
      </c>
      <c r="AS57" s="1">
        <f t="shared" si="1"/>
        <v>43554</v>
      </c>
      <c r="AT57" s="1">
        <f t="shared" si="2"/>
        <v>42580</v>
      </c>
      <c r="AU57" s="6">
        <f>AT57-AV57</f>
        <v>-445</v>
      </c>
      <c r="AV57" s="1">
        <v>43025</v>
      </c>
      <c r="AW57" s="9" t="s">
        <v>308</v>
      </c>
      <c r="AX57" s="1" t="s">
        <v>50</v>
      </c>
      <c r="AY57" s="1" t="s">
        <v>82</v>
      </c>
      <c r="AZ57" s="9" t="s">
        <v>124</v>
      </c>
      <c r="BA57" s="1"/>
      <c r="BB57" s="15" t="s">
        <v>72</v>
      </c>
      <c r="BC57" s="1"/>
      <c r="BD57" s="1"/>
      <c r="BE57" s="1"/>
      <c r="BF57" s="1"/>
      <c r="BG57" s="1"/>
      <c r="BH57" s="67">
        <v>550</v>
      </c>
      <c r="BI57" s="67">
        <v>0</v>
      </c>
      <c r="BJ57" s="67">
        <v>550</v>
      </c>
      <c r="BK57" s="17" t="s">
        <v>1095</v>
      </c>
      <c r="BL57" s="1"/>
      <c r="BM57" s="1"/>
      <c r="BN57" s="1"/>
      <c r="BO57" s="1"/>
      <c r="BP57" s="1"/>
      <c r="BQ57" s="1"/>
      <c r="BR57" s="1"/>
      <c r="BS57" s="1"/>
      <c r="BT57" s="39" t="s">
        <v>850</v>
      </c>
      <c r="BU57" s="39" t="s">
        <v>866</v>
      </c>
      <c r="BV57" s="1"/>
      <c r="BW57" s="1" t="s">
        <v>932</v>
      </c>
      <c r="BX57" s="1">
        <v>43025</v>
      </c>
      <c r="BY57" s="1">
        <v>43025</v>
      </c>
      <c r="BZ57" s="1">
        <v>43028</v>
      </c>
      <c r="CA57" s="1"/>
      <c r="CB57" s="1"/>
      <c r="CC57" s="1"/>
      <c r="CD57" s="1"/>
      <c r="CE57" s="1"/>
      <c r="CF57" s="1"/>
    </row>
    <row r="58" spans="1:84" ht="48" hidden="1" x14ac:dyDescent="0.25">
      <c r="A58" s="6">
        <v>57</v>
      </c>
      <c r="B58" s="2" t="s">
        <v>60</v>
      </c>
      <c r="C58" s="2" t="s">
        <v>63</v>
      </c>
      <c r="D58" s="2" t="s">
        <v>310</v>
      </c>
      <c r="E58" s="2" t="s">
        <v>1106</v>
      </c>
      <c r="F58" s="2" t="s">
        <v>58</v>
      </c>
      <c r="G58" s="2" t="s">
        <v>311</v>
      </c>
      <c r="H58" s="2"/>
      <c r="I58" s="2" t="s">
        <v>41</v>
      </c>
      <c r="J58" s="2" t="s">
        <v>36</v>
      </c>
      <c r="K58" s="2" t="s">
        <v>35</v>
      </c>
      <c r="L58" s="10">
        <v>7</v>
      </c>
      <c r="M58" s="10">
        <v>7</v>
      </c>
      <c r="N58" s="10">
        <v>0</v>
      </c>
      <c r="O58" s="10">
        <v>0.4</v>
      </c>
      <c r="P58" s="2" t="s">
        <v>66</v>
      </c>
      <c r="Q58" s="2" t="s">
        <v>314</v>
      </c>
      <c r="R58" s="2"/>
      <c r="S58" s="2"/>
      <c r="T58" s="2" t="s">
        <v>33</v>
      </c>
      <c r="U58" s="2" t="s">
        <v>33</v>
      </c>
      <c r="V58" s="2" t="s">
        <v>33</v>
      </c>
      <c r="W58" s="2" t="s">
        <v>33</v>
      </c>
      <c r="X58" s="2" t="s">
        <v>33</v>
      </c>
      <c r="Y58" s="2" t="s">
        <v>74</v>
      </c>
      <c r="Z58" s="16" t="s">
        <v>44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7" t="s">
        <v>312</v>
      </c>
      <c r="AM58" s="2">
        <v>42506</v>
      </c>
      <c r="AN58" s="2" t="s">
        <v>37</v>
      </c>
      <c r="AO58" s="2" t="s">
        <v>73</v>
      </c>
      <c r="AP58" s="2" t="s">
        <v>74</v>
      </c>
      <c r="AQ58" s="11">
        <v>2016</v>
      </c>
      <c r="AR58" s="11">
        <v>4</v>
      </c>
      <c r="AS58" s="2">
        <f t="shared" si="1"/>
        <v>43571</v>
      </c>
      <c r="AT58" s="91">
        <f t="shared" si="2"/>
        <v>42597</v>
      </c>
      <c r="AU58" s="11">
        <f t="shared" ca="1" si="0"/>
        <v>-596</v>
      </c>
      <c r="AV58" s="2"/>
      <c r="AW58" s="10" t="s">
        <v>313</v>
      </c>
      <c r="AX58" s="2" t="s">
        <v>50</v>
      </c>
      <c r="AY58" s="2" t="s">
        <v>82</v>
      </c>
      <c r="AZ58" s="10" t="s">
        <v>124</v>
      </c>
      <c r="BA58" s="2"/>
      <c r="BB58" s="16" t="s">
        <v>71</v>
      </c>
      <c r="BC58" s="2"/>
      <c r="BD58" s="2"/>
      <c r="BE58" s="2"/>
      <c r="BF58" s="2"/>
      <c r="BG58" s="2"/>
      <c r="BH58" s="68">
        <v>550</v>
      </c>
      <c r="BI58" s="68">
        <v>0</v>
      </c>
      <c r="BJ58" s="68"/>
      <c r="BK58" s="18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48" hidden="1" x14ac:dyDescent="0.25">
      <c r="A59" s="6">
        <v>58</v>
      </c>
      <c r="B59" s="2" t="s">
        <v>60</v>
      </c>
      <c r="C59" s="2" t="s">
        <v>63</v>
      </c>
      <c r="D59" s="2" t="s">
        <v>315</v>
      </c>
      <c r="E59" s="2" t="s">
        <v>1106</v>
      </c>
      <c r="F59" s="2" t="s">
        <v>58</v>
      </c>
      <c r="G59" s="2" t="s">
        <v>316</v>
      </c>
      <c r="H59" s="2"/>
      <c r="I59" s="2" t="s">
        <v>41</v>
      </c>
      <c r="J59" s="2" t="s">
        <v>36</v>
      </c>
      <c r="K59" s="2" t="s">
        <v>35</v>
      </c>
      <c r="L59" s="10">
        <v>5</v>
      </c>
      <c r="M59" s="10">
        <v>5</v>
      </c>
      <c r="N59" s="10">
        <v>0</v>
      </c>
      <c r="O59" s="10">
        <v>0.22</v>
      </c>
      <c r="P59" s="2" t="s">
        <v>66</v>
      </c>
      <c r="Q59" s="2" t="s">
        <v>318</v>
      </c>
      <c r="R59" s="2"/>
      <c r="S59" s="2"/>
      <c r="T59" s="2" t="s">
        <v>33</v>
      </c>
      <c r="U59" s="2" t="s">
        <v>33</v>
      </c>
      <c r="V59" s="2" t="s">
        <v>33</v>
      </c>
      <c r="W59" s="2" t="s">
        <v>33</v>
      </c>
      <c r="X59" s="2" t="s">
        <v>33</v>
      </c>
      <c r="Y59" s="2" t="s">
        <v>74</v>
      </c>
      <c r="Z59" s="16" t="s">
        <v>44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7" t="s">
        <v>317</v>
      </c>
      <c r="AM59" s="2">
        <v>42506</v>
      </c>
      <c r="AN59" s="2" t="s">
        <v>37</v>
      </c>
      <c r="AO59" s="2" t="s">
        <v>73</v>
      </c>
      <c r="AP59" s="2" t="s">
        <v>74</v>
      </c>
      <c r="AQ59" s="11">
        <v>2016</v>
      </c>
      <c r="AR59" s="11">
        <v>4</v>
      </c>
      <c r="AS59" s="2">
        <f t="shared" si="1"/>
        <v>43571</v>
      </c>
      <c r="AT59" s="91">
        <f t="shared" si="2"/>
        <v>42597</v>
      </c>
      <c r="AU59" s="11">
        <f t="shared" ca="1" si="0"/>
        <v>-596</v>
      </c>
      <c r="AV59" s="2"/>
      <c r="AW59" s="10" t="s">
        <v>313</v>
      </c>
      <c r="AX59" s="2" t="s">
        <v>50</v>
      </c>
      <c r="AY59" s="2" t="s">
        <v>82</v>
      </c>
      <c r="AZ59" s="10" t="s">
        <v>124</v>
      </c>
      <c r="BA59" s="2"/>
      <c r="BB59" s="16" t="s">
        <v>72</v>
      </c>
      <c r="BC59" s="2"/>
      <c r="BD59" s="2"/>
      <c r="BE59" s="2"/>
      <c r="BF59" s="2"/>
      <c r="BG59" s="2"/>
      <c r="BH59" s="68">
        <v>550</v>
      </c>
      <c r="BI59" s="68">
        <v>550</v>
      </c>
      <c r="BJ59" s="68"/>
      <c r="BK59" s="18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30" customFormat="1" ht="72" hidden="1" x14ac:dyDescent="0.25">
      <c r="A60" s="6">
        <v>59</v>
      </c>
      <c r="B60" s="1" t="s">
        <v>155</v>
      </c>
      <c r="C60" s="1" t="s">
        <v>156</v>
      </c>
      <c r="D60" s="1" t="s">
        <v>319</v>
      </c>
      <c r="E60" s="1" t="s">
        <v>1106</v>
      </c>
      <c r="F60" s="1" t="s">
        <v>58</v>
      </c>
      <c r="G60" s="1" t="s">
        <v>320</v>
      </c>
      <c r="H60" s="1"/>
      <c r="I60" s="1" t="s">
        <v>41</v>
      </c>
      <c r="J60" s="1" t="s">
        <v>36</v>
      </c>
      <c r="K60" s="1" t="s">
        <v>35</v>
      </c>
      <c r="L60" s="75">
        <v>5</v>
      </c>
      <c r="M60" s="9">
        <v>5</v>
      </c>
      <c r="N60" s="9">
        <v>0</v>
      </c>
      <c r="O60" s="9">
        <v>0.22</v>
      </c>
      <c r="P60" s="1" t="s">
        <v>157</v>
      </c>
      <c r="Q60" s="1" t="s">
        <v>323</v>
      </c>
      <c r="R60" s="1"/>
      <c r="S60" s="1"/>
      <c r="T60" s="1" t="s">
        <v>33</v>
      </c>
      <c r="U60" s="1" t="s">
        <v>33</v>
      </c>
      <c r="V60" s="1" t="s">
        <v>33</v>
      </c>
      <c r="W60" s="1" t="s">
        <v>33</v>
      </c>
      <c r="X60" s="1" t="s">
        <v>33</v>
      </c>
      <c r="Y60" s="1" t="s">
        <v>74</v>
      </c>
      <c r="Z60" s="15" t="s">
        <v>44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9" t="s">
        <v>321</v>
      </c>
      <c r="AM60" s="1">
        <v>42531</v>
      </c>
      <c r="AN60" s="1" t="s">
        <v>131</v>
      </c>
      <c r="AO60" s="1" t="s">
        <v>73</v>
      </c>
      <c r="AP60" s="39" t="s">
        <v>73</v>
      </c>
      <c r="AQ60" s="6">
        <v>2016</v>
      </c>
      <c r="AR60" s="6">
        <v>1</v>
      </c>
      <c r="AS60" s="1">
        <f>AM60+DATE(2,0,0)</f>
        <v>43231</v>
      </c>
      <c r="AT60" s="1">
        <f>AM60+DATE(0,6,0)</f>
        <v>42683</v>
      </c>
      <c r="AU60" s="6">
        <f>AT60-AV60</f>
        <v>-214</v>
      </c>
      <c r="AV60" s="1">
        <v>42897</v>
      </c>
      <c r="AW60" s="9" t="s">
        <v>322</v>
      </c>
      <c r="AX60" s="1" t="s">
        <v>50</v>
      </c>
      <c r="AY60" s="1" t="s">
        <v>82</v>
      </c>
      <c r="AZ60" s="9" t="s">
        <v>124</v>
      </c>
      <c r="BA60" s="63" t="s">
        <v>589</v>
      </c>
      <c r="BB60" s="15" t="s">
        <v>71</v>
      </c>
      <c r="BC60" s="9"/>
      <c r="BD60" s="1"/>
      <c r="BE60" s="1"/>
      <c r="BF60" s="1"/>
      <c r="BG60" s="1"/>
      <c r="BH60" s="67">
        <v>550</v>
      </c>
      <c r="BI60" s="67">
        <v>0</v>
      </c>
      <c r="BJ60" s="67"/>
      <c r="BK60" s="17"/>
      <c r="BL60" s="1"/>
      <c r="BM60" s="1"/>
      <c r="BN60" s="1"/>
      <c r="BO60" s="1"/>
      <c r="BP60" s="1"/>
      <c r="BQ60" s="1"/>
      <c r="BR60" s="1"/>
      <c r="BS60" s="1"/>
      <c r="BT60" s="1" t="s">
        <v>518</v>
      </c>
      <c r="BU60" s="1"/>
      <c r="BV60" s="1"/>
      <c r="BW60" s="1" t="s">
        <v>580</v>
      </c>
      <c r="BX60" s="1"/>
      <c r="BY60" s="1" t="s">
        <v>473</v>
      </c>
      <c r="BZ60" s="1">
        <v>43028</v>
      </c>
      <c r="CA60" s="1"/>
      <c r="CB60" s="1"/>
      <c r="CC60" s="1"/>
      <c r="CD60" s="1"/>
      <c r="CE60" s="1"/>
      <c r="CF60" s="1"/>
    </row>
    <row r="61" spans="1:84" ht="48" hidden="1" x14ac:dyDescent="0.25">
      <c r="A61" s="6">
        <v>60</v>
      </c>
      <c r="B61" s="2" t="s">
        <v>59</v>
      </c>
      <c r="C61" s="2" t="s">
        <v>62</v>
      </c>
      <c r="D61" s="2" t="s">
        <v>324</v>
      </c>
      <c r="E61" s="2" t="s">
        <v>1104</v>
      </c>
      <c r="F61" s="2" t="s">
        <v>325</v>
      </c>
      <c r="G61" s="2" t="s">
        <v>326</v>
      </c>
      <c r="H61" s="2" t="s">
        <v>1180</v>
      </c>
      <c r="I61" s="2" t="s">
        <v>41</v>
      </c>
      <c r="J61" s="2" t="s">
        <v>36</v>
      </c>
      <c r="K61" s="2" t="s">
        <v>35</v>
      </c>
      <c r="L61" s="10">
        <v>5</v>
      </c>
      <c r="M61" s="10">
        <v>5</v>
      </c>
      <c r="N61" s="10">
        <v>0</v>
      </c>
      <c r="O61" s="10">
        <v>0.22</v>
      </c>
      <c r="P61" s="2" t="s">
        <v>68</v>
      </c>
      <c r="Q61" s="2" t="s">
        <v>329</v>
      </c>
      <c r="R61" s="2"/>
      <c r="S61" s="2"/>
      <c r="T61" s="2" t="s">
        <v>33</v>
      </c>
      <c r="U61" s="2" t="s">
        <v>33</v>
      </c>
      <c r="V61" s="2" t="s">
        <v>33</v>
      </c>
      <c r="W61" s="2" t="s">
        <v>33</v>
      </c>
      <c r="X61" s="2" t="s">
        <v>33</v>
      </c>
      <c r="Y61" s="2" t="s">
        <v>74</v>
      </c>
      <c r="Z61" s="16" t="s">
        <v>44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7" t="s">
        <v>327</v>
      </c>
      <c r="AM61" s="2">
        <v>42552</v>
      </c>
      <c r="AN61" s="2" t="s">
        <v>37</v>
      </c>
      <c r="AO61" s="2" t="s">
        <v>73</v>
      </c>
      <c r="AP61" s="2" t="s">
        <v>74</v>
      </c>
      <c r="AQ61" s="11">
        <v>2016</v>
      </c>
      <c r="AR61" s="11">
        <v>4</v>
      </c>
      <c r="AS61" s="2">
        <f>AM61+DATE(2,0,0)</f>
        <v>43252</v>
      </c>
      <c r="AT61" s="91">
        <f t="shared" si="2"/>
        <v>42643</v>
      </c>
      <c r="AU61" s="11">
        <f t="shared" ca="1" si="0"/>
        <v>-550</v>
      </c>
      <c r="AV61" s="2"/>
      <c r="AW61" s="10" t="s">
        <v>328</v>
      </c>
      <c r="AX61" s="2" t="s">
        <v>50</v>
      </c>
      <c r="AY61" s="2" t="s">
        <v>82</v>
      </c>
      <c r="AZ61" s="10" t="s">
        <v>124</v>
      </c>
      <c r="BA61" s="2" t="s">
        <v>1183</v>
      </c>
      <c r="BB61" s="16" t="s">
        <v>71</v>
      </c>
      <c r="BC61" s="10">
        <v>1</v>
      </c>
      <c r="BD61" s="37" t="s">
        <v>42</v>
      </c>
      <c r="BE61" s="2"/>
      <c r="BF61" s="2"/>
      <c r="BG61" s="2"/>
      <c r="BH61" s="68">
        <v>550</v>
      </c>
      <c r="BI61" s="68">
        <v>550</v>
      </c>
      <c r="BJ61" s="68">
        <v>550</v>
      </c>
      <c r="BK61" s="18" t="s">
        <v>1097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48" hidden="1" x14ac:dyDescent="0.25">
      <c r="A62" s="6">
        <v>61</v>
      </c>
      <c r="B62" s="2" t="s">
        <v>60</v>
      </c>
      <c r="C62" s="2" t="s">
        <v>331</v>
      </c>
      <c r="D62" s="2" t="s">
        <v>330</v>
      </c>
      <c r="E62" s="2" t="s">
        <v>1106</v>
      </c>
      <c r="F62" s="2" t="s">
        <v>58</v>
      </c>
      <c r="G62" s="2" t="s">
        <v>332</v>
      </c>
      <c r="H62" s="2"/>
      <c r="I62" s="2" t="s">
        <v>41</v>
      </c>
      <c r="J62" s="2" t="s">
        <v>36</v>
      </c>
      <c r="K62" s="2" t="s">
        <v>35</v>
      </c>
      <c r="L62" s="10">
        <v>3</v>
      </c>
      <c r="M62" s="10">
        <v>3</v>
      </c>
      <c r="N62" s="10">
        <v>0</v>
      </c>
      <c r="O62" s="10">
        <v>0.22</v>
      </c>
      <c r="P62" s="2" t="s">
        <v>335</v>
      </c>
      <c r="Q62" s="2" t="s">
        <v>117</v>
      </c>
      <c r="R62" s="2"/>
      <c r="S62" s="2"/>
      <c r="T62" s="2" t="s">
        <v>33</v>
      </c>
      <c r="U62" s="2" t="s">
        <v>33</v>
      </c>
      <c r="V62" s="2" t="s">
        <v>33</v>
      </c>
      <c r="W62" s="2" t="s">
        <v>33</v>
      </c>
      <c r="X62" s="2" t="s">
        <v>33</v>
      </c>
      <c r="Y62" s="2" t="s">
        <v>74</v>
      </c>
      <c r="Z62" s="16" t="s">
        <v>44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7" t="s">
        <v>333</v>
      </c>
      <c r="AM62" s="2">
        <v>42580</v>
      </c>
      <c r="AN62" s="2" t="s">
        <v>37</v>
      </c>
      <c r="AO62" s="2" t="s">
        <v>73</v>
      </c>
      <c r="AP62" s="2" t="s">
        <v>74</v>
      </c>
      <c r="AQ62" s="11">
        <v>2016</v>
      </c>
      <c r="AR62" s="11">
        <v>4</v>
      </c>
      <c r="AS62" s="2">
        <f t="shared" si="1"/>
        <v>43645</v>
      </c>
      <c r="AT62" s="91">
        <f t="shared" si="2"/>
        <v>42671</v>
      </c>
      <c r="AU62" s="11">
        <f t="shared" ca="1" si="0"/>
        <v>-522</v>
      </c>
      <c r="AV62" s="2"/>
      <c r="AW62" s="10" t="s">
        <v>334</v>
      </c>
      <c r="AX62" s="2" t="s">
        <v>50</v>
      </c>
      <c r="AY62" s="2" t="s">
        <v>82</v>
      </c>
      <c r="AZ62" s="10" t="s">
        <v>124</v>
      </c>
      <c r="BA62" s="2"/>
      <c r="BB62" s="16" t="s">
        <v>72</v>
      </c>
      <c r="BC62" s="2"/>
      <c r="BD62" s="2"/>
      <c r="BE62" s="2"/>
      <c r="BF62" s="2"/>
      <c r="BG62" s="2"/>
      <c r="BH62" s="68">
        <v>550</v>
      </c>
      <c r="BI62" s="68">
        <v>550</v>
      </c>
      <c r="BJ62" s="68">
        <v>550</v>
      </c>
      <c r="BK62" s="18" t="s">
        <v>1098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30" customFormat="1" ht="60" hidden="1" x14ac:dyDescent="0.25">
      <c r="A63" s="6">
        <v>62</v>
      </c>
      <c r="B63" s="1" t="s">
        <v>60</v>
      </c>
      <c r="C63" s="1" t="s">
        <v>63</v>
      </c>
      <c r="D63" s="1" t="s">
        <v>336</v>
      </c>
      <c r="E63" s="1" t="s">
        <v>1106</v>
      </c>
      <c r="F63" s="1" t="s">
        <v>84</v>
      </c>
      <c r="G63" s="1" t="s">
        <v>337</v>
      </c>
      <c r="H63" s="1"/>
      <c r="I63" s="1" t="s">
        <v>41</v>
      </c>
      <c r="J63" s="1" t="s">
        <v>36</v>
      </c>
      <c r="K63" s="1" t="s">
        <v>35</v>
      </c>
      <c r="L63" s="9">
        <v>7</v>
      </c>
      <c r="M63" s="9">
        <v>7</v>
      </c>
      <c r="N63" s="9">
        <v>0</v>
      </c>
      <c r="O63" s="9">
        <v>0.4</v>
      </c>
      <c r="P63" s="1" t="s">
        <v>66</v>
      </c>
      <c r="Q63" s="1" t="s">
        <v>340</v>
      </c>
      <c r="R63" s="1"/>
      <c r="S63" s="1"/>
      <c r="T63" s="1" t="s">
        <v>33</v>
      </c>
      <c r="U63" s="1" t="s">
        <v>33</v>
      </c>
      <c r="V63" s="1" t="s">
        <v>33</v>
      </c>
      <c r="W63" s="1" t="s">
        <v>33</v>
      </c>
      <c r="X63" s="1" t="s">
        <v>33</v>
      </c>
      <c r="Y63" s="1" t="s">
        <v>74</v>
      </c>
      <c r="Z63" s="15" t="s">
        <v>44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9" t="s">
        <v>338</v>
      </c>
      <c r="AM63" s="1">
        <v>42629</v>
      </c>
      <c r="AN63" s="1" t="s">
        <v>37</v>
      </c>
      <c r="AO63" s="1" t="s">
        <v>73</v>
      </c>
      <c r="AP63" s="39" t="s">
        <v>73</v>
      </c>
      <c r="AQ63" s="6">
        <v>2016</v>
      </c>
      <c r="AR63" s="6">
        <v>1</v>
      </c>
      <c r="AS63" s="1">
        <f t="shared" si="1"/>
        <v>43694</v>
      </c>
      <c r="AT63" s="1">
        <f t="shared" si="2"/>
        <v>42720</v>
      </c>
      <c r="AU63" s="6">
        <f>AT63-AV63</f>
        <v>-308</v>
      </c>
      <c r="AV63" s="1">
        <v>43028</v>
      </c>
      <c r="AW63" s="9" t="s">
        <v>339</v>
      </c>
      <c r="AX63" s="1" t="s">
        <v>50</v>
      </c>
      <c r="AY63" s="1" t="s">
        <v>82</v>
      </c>
      <c r="AZ63" s="9" t="s">
        <v>124</v>
      </c>
      <c r="BA63" s="1"/>
      <c r="BB63" s="15" t="s">
        <v>72</v>
      </c>
      <c r="BC63" s="1"/>
      <c r="BD63" s="1"/>
      <c r="BE63" s="1"/>
      <c r="BF63" s="1"/>
      <c r="BG63" s="1"/>
      <c r="BH63" s="67">
        <v>550</v>
      </c>
      <c r="BI63" s="67">
        <v>0</v>
      </c>
      <c r="BJ63" s="67"/>
      <c r="BK63" s="17"/>
      <c r="BL63" s="1"/>
      <c r="BM63" s="1"/>
      <c r="BN63" s="1"/>
      <c r="BO63" s="1"/>
      <c r="BP63" s="1"/>
      <c r="BQ63" s="1"/>
      <c r="BR63" s="1"/>
      <c r="BS63" s="1"/>
      <c r="BT63" s="1" t="s">
        <v>584</v>
      </c>
      <c r="BU63" s="1"/>
      <c r="BV63" s="1">
        <v>43028</v>
      </c>
      <c r="BW63" s="1" t="s">
        <v>947</v>
      </c>
      <c r="BX63" s="1">
        <v>43028</v>
      </c>
      <c r="BY63" s="1">
        <v>43028</v>
      </c>
      <c r="BZ63" s="1">
        <v>43028</v>
      </c>
      <c r="CA63" s="1"/>
      <c r="CB63" s="1"/>
      <c r="CC63" s="1"/>
      <c r="CD63" s="1"/>
      <c r="CE63" s="1"/>
      <c r="CF63" s="1"/>
    </row>
    <row r="64" spans="1:84" ht="84" hidden="1" x14ac:dyDescent="0.25">
      <c r="A64" s="6">
        <v>63</v>
      </c>
      <c r="B64" s="2" t="s">
        <v>59</v>
      </c>
      <c r="C64" s="2" t="s">
        <v>115</v>
      </c>
      <c r="D64" s="2" t="s">
        <v>1155</v>
      </c>
      <c r="E64" s="2" t="s">
        <v>1107</v>
      </c>
      <c r="F64" s="2" t="s">
        <v>341</v>
      </c>
      <c r="G64" s="2" t="s">
        <v>342</v>
      </c>
      <c r="H64" s="2" t="s">
        <v>1151</v>
      </c>
      <c r="I64" s="2" t="s">
        <v>41</v>
      </c>
      <c r="J64" s="2" t="s">
        <v>36</v>
      </c>
      <c r="K64" s="2" t="s">
        <v>35</v>
      </c>
      <c r="L64" s="10">
        <v>15</v>
      </c>
      <c r="M64" s="10">
        <v>15</v>
      </c>
      <c r="N64" s="10">
        <v>0</v>
      </c>
      <c r="O64" s="10">
        <v>0.4</v>
      </c>
      <c r="P64" s="2" t="s">
        <v>116</v>
      </c>
      <c r="Q64" s="2" t="s">
        <v>345</v>
      </c>
      <c r="R64" s="2"/>
      <c r="S64" s="2"/>
      <c r="T64" s="2" t="s">
        <v>33</v>
      </c>
      <c r="U64" s="2" t="s">
        <v>33</v>
      </c>
      <c r="V64" s="2" t="s">
        <v>33</v>
      </c>
      <c r="W64" s="2" t="s">
        <v>33</v>
      </c>
      <c r="X64" s="2" t="s">
        <v>33</v>
      </c>
      <c r="Y64" s="2" t="s">
        <v>74</v>
      </c>
      <c r="Z64" s="16" t="s">
        <v>44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7" t="s">
        <v>343</v>
      </c>
      <c r="AM64" s="2">
        <v>42583</v>
      </c>
      <c r="AN64" s="2" t="s">
        <v>37</v>
      </c>
      <c r="AO64" s="2" t="s">
        <v>73</v>
      </c>
      <c r="AP64" s="2" t="s">
        <v>74</v>
      </c>
      <c r="AQ64" s="11">
        <v>2016</v>
      </c>
      <c r="AR64" s="11">
        <v>4</v>
      </c>
      <c r="AS64" s="2">
        <f t="shared" si="1"/>
        <v>43648</v>
      </c>
      <c r="AT64" s="91">
        <f t="shared" si="2"/>
        <v>42674</v>
      </c>
      <c r="AU64" s="11">
        <f t="shared" ca="1" si="0"/>
        <v>-519</v>
      </c>
      <c r="AV64" s="2"/>
      <c r="AW64" s="10" t="s">
        <v>344</v>
      </c>
      <c r="AX64" s="2" t="s">
        <v>50</v>
      </c>
      <c r="AY64" s="2" t="s">
        <v>82</v>
      </c>
      <c r="AZ64" s="10" t="s">
        <v>124</v>
      </c>
      <c r="BA64" s="2" t="s">
        <v>1182</v>
      </c>
      <c r="BB64" s="16" t="s">
        <v>72</v>
      </c>
      <c r="BC64" s="10">
        <v>1</v>
      </c>
      <c r="BD64" s="37" t="s">
        <v>42</v>
      </c>
      <c r="BE64" s="2"/>
      <c r="BF64" s="2"/>
      <c r="BG64" s="2"/>
      <c r="BH64" s="68">
        <v>550</v>
      </c>
      <c r="BI64" s="68">
        <v>0</v>
      </c>
      <c r="BJ64" s="68"/>
      <c r="BK64" s="18"/>
      <c r="BL64" s="2"/>
      <c r="BM64" s="2"/>
      <c r="BN64" s="2"/>
      <c r="BO64" s="2"/>
      <c r="BP64" s="2"/>
      <c r="BQ64" s="2"/>
      <c r="BR64" s="2"/>
      <c r="BS64" s="2"/>
      <c r="BT64" s="2" t="s">
        <v>1179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30" customFormat="1" ht="36" hidden="1" x14ac:dyDescent="0.25">
      <c r="A65" s="6">
        <v>64</v>
      </c>
      <c r="B65" s="1" t="s">
        <v>60</v>
      </c>
      <c r="C65" s="1" t="s">
        <v>63</v>
      </c>
      <c r="D65" s="1" t="s">
        <v>346</v>
      </c>
      <c r="E65" s="1" t="s">
        <v>1106</v>
      </c>
      <c r="F65" s="1" t="s">
        <v>347</v>
      </c>
      <c r="G65" s="1" t="s">
        <v>348</v>
      </c>
      <c r="H65" s="1"/>
      <c r="I65" s="1" t="s">
        <v>41</v>
      </c>
      <c r="J65" s="1" t="s">
        <v>36</v>
      </c>
      <c r="K65" s="1" t="s">
        <v>35</v>
      </c>
      <c r="L65" s="9">
        <v>5</v>
      </c>
      <c r="M65" s="9">
        <v>5</v>
      </c>
      <c r="N65" s="9">
        <v>0</v>
      </c>
      <c r="O65" s="9">
        <v>0.22</v>
      </c>
      <c r="P65" s="1" t="s">
        <v>66</v>
      </c>
      <c r="Q65" s="1" t="s">
        <v>351</v>
      </c>
      <c r="R65" s="1"/>
      <c r="S65" s="1"/>
      <c r="T65" s="1" t="s">
        <v>33</v>
      </c>
      <c r="U65" s="1" t="s">
        <v>33</v>
      </c>
      <c r="V65" s="1" t="s">
        <v>33</v>
      </c>
      <c r="W65" s="1" t="s">
        <v>33</v>
      </c>
      <c r="X65" s="1" t="s">
        <v>33</v>
      </c>
      <c r="Y65" s="1" t="s">
        <v>74</v>
      </c>
      <c r="Z65" s="15" t="s">
        <v>44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9" t="s">
        <v>349</v>
      </c>
      <c r="AM65" s="1">
        <v>42613</v>
      </c>
      <c r="AN65" s="1" t="s">
        <v>37</v>
      </c>
      <c r="AO65" s="1" t="s">
        <v>73</v>
      </c>
      <c r="AP65" s="39" t="s">
        <v>73</v>
      </c>
      <c r="AQ65" s="6">
        <v>2016</v>
      </c>
      <c r="AR65" s="6">
        <v>1</v>
      </c>
      <c r="AS65" s="1">
        <f t="shared" si="1"/>
        <v>43678</v>
      </c>
      <c r="AT65" s="1">
        <f t="shared" si="2"/>
        <v>42704</v>
      </c>
      <c r="AU65" s="6">
        <f>AT65-AV65</f>
        <v>-146</v>
      </c>
      <c r="AV65" s="1">
        <v>42850</v>
      </c>
      <c r="AW65" s="9" t="s">
        <v>350</v>
      </c>
      <c r="AX65" s="1" t="s">
        <v>50</v>
      </c>
      <c r="AY65" s="1" t="s">
        <v>82</v>
      </c>
      <c r="AZ65" s="9" t="s">
        <v>124</v>
      </c>
      <c r="BA65" s="1"/>
      <c r="BB65" s="15" t="s">
        <v>71</v>
      </c>
      <c r="BC65" s="1"/>
      <c r="BD65" s="1"/>
      <c r="BE65" s="1"/>
      <c r="BF65" s="1"/>
      <c r="BG65" s="1"/>
      <c r="BH65" s="67">
        <v>550</v>
      </c>
      <c r="BI65" s="67">
        <v>550</v>
      </c>
      <c r="BJ65" s="67">
        <v>550</v>
      </c>
      <c r="BK65" s="17" t="s">
        <v>1100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 t="s">
        <v>486</v>
      </c>
      <c r="BX65" s="1">
        <v>42850</v>
      </c>
      <c r="BY65" s="1"/>
      <c r="BZ65" s="1">
        <v>43028</v>
      </c>
      <c r="CA65" s="1"/>
      <c r="CB65" s="1"/>
      <c r="CC65" s="1"/>
      <c r="CD65" s="1"/>
      <c r="CE65" s="1"/>
      <c r="CF65" s="1"/>
    </row>
    <row r="66" spans="1:84" s="30" customFormat="1" ht="72" hidden="1" x14ac:dyDescent="0.25">
      <c r="A66" s="6">
        <v>65</v>
      </c>
      <c r="B66" s="1" t="s">
        <v>60</v>
      </c>
      <c r="C66" s="1" t="s">
        <v>63</v>
      </c>
      <c r="D66" s="1" t="s">
        <v>352</v>
      </c>
      <c r="E66" s="1" t="s">
        <v>1106</v>
      </c>
      <c r="F66" s="1" t="s">
        <v>58</v>
      </c>
      <c r="G66" s="1" t="s">
        <v>353</v>
      </c>
      <c r="H66" s="1" t="s">
        <v>926</v>
      </c>
      <c r="I66" s="1" t="s">
        <v>41</v>
      </c>
      <c r="J66" s="1" t="s">
        <v>36</v>
      </c>
      <c r="K66" s="1" t="s">
        <v>35</v>
      </c>
      <c r="L66" s="9">
        <v>5</v>
      </c>
      <c r="M66" s="9">
        <v>5</v>
      </c>
      <c r="N66" s="9">
        <v>0</v>
      </c>
      <c r="O66" s="9">
        <v>0.22</v>
      </c>
      <c r="P66" s="1" t="s">
        <v>66</v>
      </c>
      <c r="Q66" s="1" t="s">
        <v>356</v>
      </c>
      <c r="R66" s="1"/>
      <c r="S66" s="1"/>
      <c r="T66" s="1" t="s">
        <v>33</v>
      </c>
      <c r="U66" s="1" t="s">
        <v>33</v>
      </c>
      <c r="V66" s="1" t="s">
        <v>33</v>
      </c>
      <c r="W66" s="1" t="s">
        <v>33</v>
      </c>
      <c r="X66" s="1" t="s">
        <v>33</v>
      </c>
      <c r="Y66" s="1" t="s">
        <v>74</v>
      </c>
      <c r="Z66" s="15" t="s">
        <v>44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9" t="s">
        <v>354</v>
      </c>
      <c r="AM66" s="1">
        <v>42338</v>
      </c>
      <c r="AN66" s="1" t="s">
        <v>37</v>
      </c>
      <c r="AO66" s="1" t="s">
        <v>73</v>
      </c>
      <c r="AP66" s="39" t="s">
        <v>73</v>
      </c>
      <c r="AQ66" s="6">
        <v>2015</v>
      </c>
      <c r="AR66" s="6">
        <v>1</v>
      </c>
      <c r="AS66" s="1">
        <f t="shared" si="1"/>
        <v>43403</v>
      </c>
      <c r="AT66" s="1">
        <f t="shared" si="2"/>
        <v>42429</v>
      </c>
      <c r="AU66" s="6">
        <f>AT66-AV66</f>
        <v>-596</v>
      </c>
      <c r="AV66" s="1">
        <v>43025</v>
      </c>
      <c r="AW66" s="9" t="s">
        <v>355</v>
      </c>
      <c r="AX66" s="1" t="s">
        <v>50</v>
      </c>
      <c r="AY66" s="1" t="s">
        <v>82</v>
      </c>
      <c r="AZ66" s="9" t="s">
        <v>124</v>
      </c>
      <c r="BA66" s="1"/>
      <c r="BB66" s="15" t="s">
        <v>71</v>
      </c>
      <c r="BC66" s="1"/>
      <c r="BD66" s="1"/>
      <c r="BE66" s="1"/>
      <c r="BF66" s="1"/>
      <c r="BG66" s="1"/>
      <c r="BH66" s="67">
        <v>550</v>
      </c>
      <c r="BI66" s="67">
        <v>550</v>
      </c>
      <c r="BJ66" s="67">
        <v>550</v>
      </c>
      <c r="BK66" s="74" t="s">
        <v>775</v>
      </c>
      <c r="BL66" s="1"/>
      <c r="BM66" s="1"/>
      <c r="BN66" s="1"/>
      <c r="BO66" s="1"/>
      <c r="BP66" s="1"/>
      <c r="BQ66" s="1"/>
      <c r="BR66" s="1" t="s">
        <v>477</v>
      </c>
      <c r="BS66" s="1"/>
      <c r="BT66" s="39" t="s">
        <v>776</v>
      </c>
      <c r="BU66" s="39" t="s">
        <v>837</v>
      </c>
      <c r="BV66" s="1">
        <v>43025</v>
      </c>
      <c r="BW66" s="1" t="s">
        <v>935</v>
      </c>
      <c r="BX66" s="1">
        <v>43025</v>
      </c>
      <c r="BY66" s="1"/>
      <c r="BZ66" s="1">
        <v>43028</v>
      </c>
      <c r="CA66" s="1"/>
      <c r="CB66" s="1"/>
      <c r="CC66" s="1"/>
      <c r="CD66" s="1"/>
      <c r="CE66" s="1"/>
      <c r="CF66" s="1"/>
    </row>
    <row r="67" spans="1:84" s="30" customFormat="1" ht="48" hidden="1" x14ac:dyDescent="0.25">
      <c r="A67" s="6">
        <v>66</v>
      </c>
      <c r="B67" s="1" t="s">
        <v>60</v>
      </c>
      <c r="C67" s="1" t="s">
        <v>77</v>
      </c>
      <c r="D67" s="1" t="s">
        <v>357</v>
      </c>
      <c r="E67" s="1" t="s">
        <v>1106</v>
      </c>
      <c r="F67" s="1" t="s">
        <v>84</v>
      </c>
      <c r="G67" s="1" t="s">
        <v>462</v>
      </c>
      <c r="H67" s="1"/>
      <c r="I67" s="1" t="s">
        <v>41</v>
      </c>
      <c r="J67" s="1" t="s">
        <v>36</v>
      </c>
      <c r="K67" s="1" t="s">
        <v>35</v>
      </c>
      <c r="L67" s="9">
        <v>7</v>
      </c>
      <c r="M67" s="9">
        <v>7</v>
      </c>
      <c r="N67" s="9">
        <v>0</v>
      </c>
      <c r="O67" s="9">
        <v>0.4</v>
      </c>
      <c r="P67" s="1" t="s">
        <v>81</v>
      </c>
      <c r="Q67" s="1" t="s">
        <v>175</v>
      </c>
      <c r="R67" s="1"/>
      <c r="S67" s="1"/>
      <c r="T67" s="1" t="s">
        <v>33</v>
      </c>
      <c r="U67" s="1" t="s">
        <v>33</v>
      </c>
      <c r="V67" s="1" t="s">
        <v>33</v>
      </c>
      <c r="W67" s="1" t="s">
        <v>33</v>
      </c>
      <c r="X67" s="1" t="s">
        <v>33</v>
      </c>
      <c r="Y67" s="1" t="s">
        <v>74</v>
      </c>
      <c r="Z67" s="15" t="s">
        <v>44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9" t="s">
        <v>358</v>
      </c>
      <c r="AM67" s="1">
        <v>42671</v>
      </c>
      <c r="AN67" s="1" t="s">
        <v>37</v>
      </c>
      <c r="AO67" s="1" t="s">
        <v>73</v>
      </c>
      <c r="AP67" s="39" t="s">
        <v>73</v>
      </c>
      <c r="AQ67" s="6">
        <v>2016</v>
      </c>
      <c r="AR67" s="6">
        <v>1</v>
      </c>
      <c r="AS67" s="1">
        <f t="shared" si="1"/>
        <v>43736</v>
      </c>
      <c r="AT67" s="1">
        <f t="shared" si="2"/>
        <v>42762</v>
      </c>
      <c r="AU67" s="6">
        <f>AT67-AV67</f>
        <v>-72</v>
      </c>
      <c r="AV67" s="1">
        <v>42834</v>
      </c>
      <c r="AW67" s="1" t="s">
        <v>359</v>
      </c>
      <c r="AX67" s="1" t="s">
        <v>50</v>
      </c>
      <c r="AY67" s="1" t="s">
        <v>82</v>
      </c>
      <c r="AZ67" s="9" t="s">
        <v>124</v>
      </c>
      <c r="BA67" s="1"/>
      <c r="BB67" s="15" t="s">
        <v>71</v>
      </c>
      <c r="BC67" s="1"/>
      <c r="BD67" s="1"/>
      <c r="BE67" s="1"/>
      <c r="BF67" s="1"/>
      <c r="BG67" s="1"/>
      <c r="BH67" s="67">
        <v>550</v>
      </c>
      <c r="BI67" s="67">
        <v>550</v>
      </c>
      <c r="BJ67" s="67">
        <v>550</v>
      </c>
      <c r="BK67" s="17" t="s">
        <v>1100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>
        <v>42824</v>
      </c>
      <c r="BW67" s="1" t="s">
        <v>494</v>
      </c>
      <c r="BX67" s="1">
        <v>42834</v>
      </c>
      <c r="BY67" s="1"/>
      <c r="BZ67" s="1">
        <v>43028</v>
      </c>
      <c r="CA67" s="1"/>
      <c r="CB67" s="1"/>
      <c r="CC67" s="1"/>
      <c r="CD67" s="1"/>
      <c r="CE67" s="1"/>
      <c r="CF67" s="1"/>
    </row>
    <row r="68" spans="1:84" ht="48" hidden="1" x14ac:dyDescent="0.25">
      <c r="A68" s="6">
        <v>67</v>
      </c>
      <c r="B68" s="2" t="s">
        <v>59</v>
      </c>
      <c r="C68" s="2" t="s">
        <v>61</v>
      </c>
      <c r="D68" s="2" t="s">
        <v>396</v>
      </c>
      <c r="E68" s="2" t="s">
        <v>1104</v>
      </c>
      <c r="F68" s="2" t="s">
        <v>397</v>
      </c>
      <c r="G68" s="2" t="s">
        <v>398</v>
      </c>
      <c r="H68" s="2"/>
      <c r="I68" s="2" t="s">
        <v>41</v>
      </c>
      <c r="J68" s="2" t="s">
        <v>36</v>
      </c>
      <c r="K68" s="2" t="s">
        <v>35</v>
      </c>
      <c r="L68" s="10">
        <v>5</v>
      </c>
      <c r="M68" s="10">
        <v>5</v>
      </c>
      <c r="N68" s="10">
        <v>0</v>
      </c>
      <c r="O68" s="10">
        <v>0.22</v>
      </c>
      <c r="P68" s="2" t="s">
        <v>68</v>
      </c>
      <c r="Q68" s="2" t="s">
        <v>272</v>
      </c>
      <c r="R68" s="2"/>
      <c r="S68" s="2"/>
      <c r="T68" s="2" t="s">
        <v>33</v>
      </c>
      <c r="U68" s="2" t="s">
        <v>33</v>
      </c>
      <c r="V68" s="2" t="s">
        <v>33</v>
      </c>
      <c r="W68" s="2" t="s">
        <v>33</v>
      </c>
      <c r="X68" s="2" t="s">
        <v>33</v>
      </c>
      <c r="Y68" s="2" t="s">
        <v>74</v>
      </c>
      <c r="Z68" s="16" t="s">
        <v>44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7" t="s">
        <v>399</v>
      </c>
      <c r="AM68" s="2">
        <v>42241</v>
      </c>
      <c r="AN68" s="2" t="s">
        <v>37</v>
      </c>
      <c r="AO68" s="2" t="s">
        <v>73</v>
      </c>
      <c r="AP68" s="2" t="s">
        <v>74</v>
      </c>
      <c r="AQ68" s="10">
        <v>2016</v>
      </c>
      <c r="AR68" s="11">
        <v>4</v>
      </c>
      <c r="AS68" s="91">
        <f>AM68+DATE(2,0,0)</f>
        <v>42941</v>
      </c>
      <c r="AT68" s="91">
        <f t="shared" si="2"/>
        <v>42332</v>
      </c>
      <c r="AU68" s="11">
        <f t="shared" ca="1" si="0"/>
        <v>-861</v>
      </c>
      <c r="AV68" s="2"/>
      <c r="AW68" s="2"/>
      <c r="AX68" s="2" t="s">
        <v>50</v>
      </c>
      <c r="AY68" s="2" t="s">
        <v>82</v>
      </c>
      <c r="AZ68" s="10" t="s">
        <v>124</v>
      </c>
      <c r="BA68" s="2"/>
      <c r="BB68" s="16" t="s">
        <v>71</v>
      </c>
      <c r="BC68" s="2"/>
      <c r="BD68" s="2"/>
      <c r="BE68" s="2"/>
      <c r="BF68" s="2"/>
      <c r="BG68" s="2"/>
      <c r="BH68" s="68">
        <v>8255.16</v>
      </c>
      <c r="BI68" s="68">
        <v>0</v>
      </c>
      <c r="BJ68" s="68"/>
      <c r="BK68" s="18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48" hidden="1" x14ac:dyDescent="0.25">
      <c r="A69" s="6">
        <v>68</v>
      </c>
      <c r="B69" s="2" t="s">
        <v>59</v>
      </c>
      <c r="C69" s="2" t="s">
        <v>255</v>
      </c>
      <c r="D69" s="2" t="s">
        <v>400</v>
      </c>
      <c r="E69" s="2" t="s">
        <v>1106</v>
      </c>
      <c r="F69" s="2" t="s">
        <v>58</v>
      </c>
      <c r="G69" s="2" t="s">
        <v>401</v>
      </c>
      <c r="H69" s="2"/>
      <c r="I69" s="2" t="s">
        <v>41</v>
      </c>
      <c r="J69" s="2" t="s">
        <v>36</v>
      </c>
      <c r="K69" s="2" t="s">
        <v>35</v>
      </c>
      <c r="L69" s="10">
        <v>10</v>
      </c>
      <c r="M69" s="10">
        <v>10</v>
      </c>
      <c r="N69" s="10">
        <v>0</v>
      </c>
      <c r="O69" s="10">
        <v>0.22</v>
      </c>
      <c r="P69" s="2" t="s">
        <v>67</v>
      </c>
      <c r="Q69" s="2" t="s">
        <v>403</v>
      </c>
      <c r="R69" s="2"/>
      <c r="S69" s="2"/>
      <c r="T69" s="2" t="s">
        <v>33</v>
      </c>
      <c r="U69" s="2" t="s">
        <v>33</v>
      </c>
      <c r="V69" s="2" t="s">
        <v>33</v>
      </c>
      <c r="W69" s="2" t="s">
        <v>33</v>
      </c>
      <c r="X69" s="2" t="s">
        <v>33</v>
      </c>
      <c r="Y69" s="2" t="s">
        <v>74</v>
      </c>
      <c r="Z69" s="16" t="s">
        <v>44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7" t="s">
        <v>402</v>
      </c>
      <c r="AM69" s="2">
        <v>41719</v>
      </c>
      <c r="AN69" s="2" t="s">
        <v>37</v>
      </c>
      <c r="AO69" s="2" t="s">
        <v>73</v>
      </c>
      <c r="AP69" s="2" t="s">
        <v>74</v>
      </c>
      <c r="AQ69" s="10">
        <v>2014</v>
      </c>
      <c r="AR69" s="11">
        <v>4</v>
      </c>
      <c r="AS69" s="91">
        <f>AM69+DATE(2,0,0)</f>
        <v>42419</v>
      </c>
      <c r="AT69" s="91">
        <f>AM69+DATE(0,4,0)</f>
        <v>41810</v>
      </c>
      <c r="AU69" s="11">
        <f t="shared" ca="1" si="0"/>
        <v>-1383</v>
      </c>
      <c r="AV69" s="2"/>
      <c r="AW69" s="2"/>
      <c r="AX69" s="2" t="s">
        <v>50</v>
      </c>
      <c r="AY69" s="2" t="s">
        <v>82</v>
      </c>
      <c r="AZ69" s="10" t="s">
        <v>124</v>
      </c>
      <c r="BA69" s="2"/>
      <c r="BB69" s="16" t="s">
        <v>72</v>
      </c>
      <c r="BC69" s="2"/>
      <c r="BD69" s="2"/>
      <c r="BE69" s="2"/>
      <c r="BF69" s="2"/>
      <c r="BG69" s="2"/>
      <c r="BH69" s="68">
        <v>550</v>
      </c>
      <c r="BI69" s="68">
        <v>0</v>
      </c>
      <c r="BJ69" s="68"/>
      <c r="BK69" s="18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30" customFormat="1" ht="120" hidden="1" x14ac:dyDescent="0.25">
      <c r="A70" s="6">
        <v>69</v>
      </c>
      <c r="B70" s="1" t="s">
        <v>34</v>
      </c>
      <c r="C70" s="1" t="s">
        <v>38</v>
      </c>
      <c r="D70" s="1" t="s">
        <v>1075</v>
      </c>
      <c r="E70" s="1" t="s">
        <v>1104</v>
      </c>
      <c r="F70" s="1" t="s">
        <v>43</v>
      </c>
      <c r="G70" s="1" t="s">
        <v>404</v>
      </c>
      <c r="H70" s="1"/>
      <c r="I70" s="1" t="s">
        <v>41</v>
      </c>
      <c r="J70" s="1" t="s">
        <v>36</v>
      </c>
      <c r="K70" s="1" t="s">
        <v>35</v>
      </c>
      <c r="L70" s="9">
        <v>15</v>
      </c>
      <c r="M70" s="9">
        <v>15</v>
      </c>
      <c r="N70" s="9">
        <v>0</v>
      </c>
      <c r="O70" s="9">
        <v>0.4</v>
      </c>
      <c r="P70" s="1" t="s">
        <v>40</v>
      </c>
      <c r="Q70" s="1" t="s">
        <v>922</v>
      </c>
      <c r="R70" s="1"/>
      <c r="S70" s="1"/>
      <c r="T70" s="1" t="s">
        <v>33</v>
      </c>
      <c r="U70" s="1" t="s">
        <v>33</v>
      </c>
      <c r="V70" s="1" t="s">
        <v>33</v>
      </c>
      <c r="W70" s="1" t="s">
        <v>33</v>
      </c>
      <c r="X70" s="1" t="s">
        <v>33</v>
      </c>
      <c r="Y70" s="1" t="s">
        <v>74</v>
      </c>
      <c r="Z70" s="15" t="s">
        <v>44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9" t="s">
        <v>405</v>
      </c>
      <c r="AM70" s="1">
        <v>42571</v>
      </c>
      <c r="AN70" s="1" t="s">
        <v>131</v>
      </c>
      <c r="AO70" s="1" t="s">
        <v>73</v>
      </c>
      <c r="AP70" s="39" t="s">
        <v>73</v>
      </c>
      <c r="AQ70" s="9">
        <v>2017</v>
      </c>
      <c r="AR70" s="6">
        <v>1</v>
      </c>
      <c r="AS70" s="1">
        <f t="shared" ref="AS70:AS133" si="4">AM70+DATE(3,0,0)</f>
        <v>43636</v>
      </c>
      <c r="AT70" s="1">
        <f>AM70+DATE(0,6,0)</f>
        <v>42723</v>
      </c>
      <c r="AU70" s="6">
        <f>AT70-AV70</f>
        <v>-325</v>
      </c>
      <c r="AV70" s="1">
        <v>43048</v>
      </c>
      <c r="AW70" s="1"/>
      <c r="AX70" s="1" t="s">
        <v>50</v>
      </c>
      <c r="AY70" s="1" t="s">
        <v>82</v>
      </c>
      <c r="AZ70" s="9" t="s">
        <v>124</v>
      </c>
      <c r="BA70" s="1" t="s">
        <v>923</v>
      </c>
      <c r="BB70" s="15" t="s">
        <v>71</v>
      </c>
      <c r="BC70" s="6">
        <v>1</v>
      </c>
      <c r="BD70" s="39" t="s">
        <v>42</v>
      </c>
      <c r="BE70" s="1"/>
      <c r="BF70" s="1"/>
      <c r="BG70" s="1"/>
      <c r="BH70" s="67">
        <v>550</v>
      </c>
      <c r="BI70" s="67">
        <v>0</v>
      </c>
      <c r="BJ70" s="67"/>
      <c r="BK70" s="17"/>
      <c r="BL70" s="1"/>
      <c r="BM70" s="1"/>
      <c r="BN70" s="1"/>
      <c r="BO70" s="1"/>
      <c r="BP70" s="1"/>
      <c r="BQ70" s="1"/>
      <c r="BR70" s="1"/>
      <c r="BS70" s="1"/>
      <c r="BT70" s="1" t="s">
        <v>606</v>
      </c>
      <c r="BU70" s="39" t="s">
        <v>949</v>
      </c>
      <c r="BV70" s="1">
        <v>43048</v>
      </c>
      <c r="BW70" s="1"/>
      <c r="BX70" s="1">
        <v>43048</v>
      </c>
      <c r="BY70" s="1">
        <v>43048</v>
      </c>
      <c r="BZ70" s="1">
        <v>43049</v>
      </c>
      <c r="CA70" s="1"/>
      <c r="CB70" s="1"/>
      <c r="CC70" s="1"/>
      <c r="CD70" s="1"/>
      <c r="CE70" s="1"/>
      <c r="CF70" s="1"/>
    </row>
    <row r="71" spans="1:84" ht="36" hidden="1" x14ac:dyDescent="0.25">
      <c r="A71" s="6">
        <v>70</v>
      </c>
      <c r="B71" s="2" t="s">
        <v>59</v>
      </c>
      <c r="C71" s="2" t="s">
        <v>373</v>
      </c>
      <c r="D71" s="2" t="s">
        <v>396</v>
      </c>
      <c r="E71" s="2" t="s">
        <v>1104</v>
      </c>
      <c r="F71" s="2" t="s">
        <v>406</v>
      </c>
      <c r="G71" s="2" t="s">
        <v>407</v>
      </c>
      <c r="H71" s="2"/>
      <c r="I71" s="2" t="s">
        <v>41</v>
      </c>
      <c r="J71" s="2" t="s">
        <v>36</v>
      </c>
      <c r="K71" s="2" t="s">
        <v>35</v>
      </c>
      <c r="L71" s="10">
        <v>9</v>
      </c>
      <c r="M71" s="10">
        <v>9</v>
      </c>
      <c r="N71" s="10">
        <v>0</v>
      </c>
      <c r="O71" s="10">
        <v>0.4</v>
      </c>
      <c r="P71" s="2" t="s">
        <v>409</v>
      </c>
      <c r="Q71" s="2" t="s">
        <v>410</v>
      </c>
      <c r="R71" s="2"/>
      <c r="S71" s="2"/>
      <c r="T71" s="2" t="s">
        <v>33</v>
      </c>
      <c r="U71" s="2"/>
      <c r="V71" s="2" t="s">
        <v>33</v>
      </c>
      <c r="W71" s="2" t="s">
        <v>33</v>
      </c>
      <c r="X71" s="2" t="s">
        <v>33</v>
      </c>
      <c r="Y71" s="2" t="s">
        <v>74</v>
      </c>
      <c r="Z71" s="16" t="s">
        <v>44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7" t="s">
        <v>408</v>
      </c>
      <c r="AM71" s="2">
        <v>41293</v>
      </c>
      <c r="AN71" s="2" t="s">
        <v>131</v>
      </c>
      <c r="AO71" s="2" t="s">
        <v>73</v>
      </c>
      <c r="AP71" s="2" t="s">
        <v>74</v>
      </c>
      <c r="AQ71" s="10">
        <v>2013</v>
      </c>
      <c r="AR71" s="11">
        <v>4</v>
      </c>
      <c r="AS71" s="91">
        <f>AM71+DATE(2,0,0)</f>
        <v>41993</v>
      </c>
      <c r="AT71" s="91">
        <f>AM71+DATE(0,6,0)</f>
        <v>41445</v>
      </c>
      <c r="AU71" s="11">
        <f t="shared" ref="AU71:AU133" ca="1" si="5">AT71-TODAY()</f>
        <v>-1748</v>
      </c>
      <c r="AV71" s="2"/>
      <c r="AW71" s="2"/>
      <c r="AX71" s="2" t="s">
        <v>50</v>
      </c>
      <c r="AY71" s="2" t="s">
        <v>82</v>
      </c>
      <c r="AZ71" s="10" t="s">
        <v>124</v>
      </c>
      <c r="BA71" s="2"/>
      <c r="BB71" s="16" t="s">
        <v>71</v>
      </c>
      <c r="BC71" s="2"/>
      <c r="BD71" s="2"/>
      <c r="BE71" s="2"/>
      <c r="BF71" s="2"/>
      <c r="BG71" s="2"/>
      <c r="BH71" s="68">
        <v>550</v>
      </c>
      <c r="BI71" s="68">
        <v>0</v>
      </c>
      <c r="BJ71" s="68"/>
      <c r="BK71" s="18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30" customFormat="1" ht="108" hidden="1" x14ac:dyDescent="0.25">
      <c r="A72" s="6">
        <v>71</v>
      </c>
      <c r="B72" s="1" t="s">
        <v>60</v>
      </c>
      <c r="C72" s="1" t="s">
        <v>63</v>
      </c>
      <c r="D72" s="1" t="s">
        <v>411</v>
      </c>
      <c r="E72" s="1" t="s">
        <v>1106</v>
      </c>
      <c r="F72" s="1" t="s">
        <v>84</v>
      </c>
      <c r="G72" s="1" t="s">
        <v>412</v>
      </c>
      <c r="H72" s="1"/>
      <c r="I72" s="1" t="s">
        <v>41</v>
      </c>
      <c r="J72" s="1" t="s">
        <v>36</v>
      </c>
      <c r="K72" s="1" t="s">
        <v>35</v>
      </c>
      <c r="L72" s="9">
        <v>15</v>
      </c>
      <c r="M72" s="9">
        <v>15</v>
      </c>
      <c r="N72" s="9">
        <v>0</v>
      </c>
      <c r="O72" s="9">
        <v>0.4</v>
      </c>
      <c r="P72" s="1" t="s">
        <v>66</v>
      </c>
      <c r="Q72" s="1" t="s">
        <v>192</v>
      </c>
      <c r="R72" s="1"/>
      <c r="S72" s="1"/>
      <c r="T72" s="1" t="s">
        <v>33</v>
      </c>
      <c r="U72" s="1" t="s">
        <v>33</v>
      </c>
      <c r="V72" s="1" t="s">
        <v>33</v>
      </c>
      <c r="W72" s="1" t="s">
        <v>33</v>
      </c>
      <c r="X72" s="1" t="s">
        <v>33</v>
      </c>
      <c r="Y72" s="1" t="s">
        <v>74</v>
      </c>
      <c r="Z72" s="15" t="s">
        <v>44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9" t="s">
        <v>1102</v>
      </c>
      <c r="AM72" s="1">
        <v>42674</v>
      </c>
      <c r="AN72" s="1" t="s">
        <v>37</v>
      </c>
      <c r="AO72" s="1" t="s">
        <v>73</v>
      </c>
      <c r="AP72" s="39" t="s">
        <v>73</v>
      </c>
      <c r="AQ72" s="9">
        <v>2017</v>
      </c>
      <c r="AR72" s="6">
        <v>1</v>
      </c>
      <c r="AS72" s="1">
        <f t="shared" si="4"/>
        <v>43739</v>
      </c>
      <c r="AT72" s="1">
        <f t="shared" ref="AT72:AT133" si="6">AM72+DATE(0,4,0)</f>
        <v>42765</v>
      </c>
      <c r="AU72" s="6">
        <f>AT72-AV72</f>
        <v>-263</v>
      </c>
      <c r="AV72" s="1">
        <v>43028</v>
      </c>
      <c r="AW72" s="1"/>
      <c r="AX72" s="1" t="s">
        <v>50</v>
      </c>
      <c r="AY72" s="1" t="s">
        <v>82</v>
      </c>
      <c r="AZ72" s="9" t="s">
        <v>124</v>
      </c>
      <c r="BA72" s="1"/>
      <c r="BB72" s="15" t="s">
        <v>71</v>
      </c>
      <c r="BC72" s="1"/>
      <c r="BD72" s="1"/>
      <c r="BE72" s="1"/>
      <c r="BF72" s="1"/>
      <c r="BG72" s="1"/>
      <c r="BH72" s="67">
        <v>550</v>
      </c>
      <c r="BI72" s="67">
        <v>550</v>
      </c>
      <c r="BJ72" s="67">
        <v>550</v>
      </c>
      <c r="BK72" s="17" t="s">
        <v>1103</v>
      </c>
      <c r="BL72" s="1"/>
      <c r="BM72" s="1"/>
      <c r="BN72" s="1"/>
      <c r="BO72" s="1"/>
      <c r="BP72" s="1"/>
      <c r="BQ72" s="1"/>
      <c r="BR72" s="1"/>
      <c r="BS72" s="1"/>
      <c r="BT72" s="1" t="s">
        <v>711</v>
      </c>
      <c r="BU72" s="1"/>
      <c r="BV72" s="1">
        <v>43028</v>
      </c>
      <c r="BW72" s="1" t="s">
        <v>947</v>
      </c>
      <c r="BX72" s="1">
        <v>43028</v>
      </c>
      <c r="BY72" s="1">
        <v>43028</v>
      </c>
      <c r="BZ72" s="1">
        <v>43028</v>
      </c>
      <c r="CA72" s="1"/>
      <c r="CB72" s="1"/>
      <c r="CC72" s="1"/>
      <c r="CD72" s="1"/>
      <c r="CE72" s="1"/>
      <c r="CF72" s="1"/>
    </row>
    <row r="73" spans="1:84" ht="48" hidden="1" x14ac:dyDescent="0.25">
      <c r="A73" s="6">
        <v>72</v>
      </c>
      <c r="B73" s="2" t="s">
        <v>59</v>
      </c>
      <c r="C73" s="2" t="s">
        <v>62</v>
      </c>
      <c r="D73" s="2" t="s">
        <v>253</v>
      </c>
      <c r="E73" s="2" t="s">
        <v>1104</v>
      </c>
      <c r="F73" s="2" t="s">
        <v>413</v>
      </c>
      <c r="G73" s="2" t="s">
        <v>416</v>
      </c>
      <c r="H73" s="2"/>
      <c r="I73" s="2" t="s">
        <v>41</v>
      </c>
      <c r="J73" s="2" t="s">
        <v>36</v>
      </c>
      <c r="K73" s="2" t="s">
        <v>35</v>
      </c>
      <c r="L73" s="10">
        <v>8</v>
      </c>
      <c r="M73" s="10">
        <v>8</v>
      </c>
      <c r="N73" s="10">
        <v>0</v>
      </c>
      <c r="O73" s="10">
        <v>0.4</v>
      </c>
      <c r="P73" s="2" t="s">
        <v>67</v>
      </c>
      <c r="Q73" s="2" t="s">
        <v>290</v>
      </c>
      <c r="R73" s="2"/>
      <c r="S73" s="2"/>
      <c r="T73" s="2" t="s">
        <v>33</v>
      </c>
      <c r="U73" s="2" t="s">
        <v>33</v>
      </c>
      <c r="V73" s="2" t="s">
        <v>33</v>
      </c>
      <c r="W73" s="2" t="s">
        <v>33</v>
      </c>
      <c r="X73" s="2" t="s">
        <v>33</v>
      </c>
      <c r="Y73" s="2" t="s">
        <v>74</v>
      </c>
      <c r="Z73" s="16" t="s">
        <v>44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37" t="s">
        <v>414</v>
      </c>
      <c r="AM73" s="2">
        <v>41131</v>
      </c>
      <c r="AN73" s="2" t="s">
        <v>37</v>
      </c>
      <c r="AO73" s="2" t="s">
        <v>73</v>
      </c>
      <c r="AP73" s="2" t="s">
        <v>74</v>
      </c>
      <c r="AQ73" s="10">
        <v>2013</v>
      </c>
      <c r="AR73" s="11">
        <v>4</v>
      </c>
      <c r="AS73" s="91">
        <f t="shared" si="4"/>
        <v>42196</v>
      </c>
      <c r="AT73" s="91">
        <f t="shared" si="6"/>
        <v>41222</v>
      </c>
      <c r="AU73" s="11">
        <f t="shared" ca="1" si="5"/>
        <v>-1971</v>
      </c>
      <c r="AV73" s="2"/>
      <c r="AW73" s="2"/>
      <c r="AX73" s="2" t="s">
        <v>50</v>
      </c>
      <c r="AY73" s="2" t="s">
        <v>82</v>
      </c>
      <c r="AZ73" s="10" t="s">
        <v>124</v>
      </c>
      <c r="BA73" s="2"/>
      <c r="BB73" s="16" t="s">
        <v>72</v>
      </c>
      <c r="BC73" s="2"/>
      <c r="BD73" s="2"/>
      <c r="BE73" s="2"/>
      <c r="BF73" s="2"/>
      <c r="BG73" s="2"/>
      <c r="BH73" s="68">
        <v>550</v>
      </c>
      <c r="BI73" s="68">
        <v>0</v>
      </c>
      <c r="BJ73" s="68"/>
      <c r="BK73" s="18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72" hidden="1" x14ac:dyDescent="0.25">
      <c r="A74" s="6">
        <v>73</v>
      </c>
      <c r="B74" s="2" t="s">
        <v>60</v>
      </c>
      <c r="C74" s="2" t="s">
        <v>63</v>
      </c>
      <c r="D74" s="2" t="s">
        <v>415</v>
      </c>
      <c r="E74" s="2" t="s">
        <v>1106</v>
      </c>
      <c r="F74" s="2" t="s">
        <v>58</v>
      </c>
      <c r="G74" s="2" t="s">
        <v>417</v>
      </c>
      <c r="H74" s="2"/>
      <c r="I74" s="2" t="s">
        <v>41</v>
      </c>
      <c r="J74" s="2" t="s">
        <v>36</v>
      </c>
      <c r="K74" s="2" t="s">
        <v>35</v>
      </c>
      <c r="L74" s="10">
        <v>5</v>
      </c>
      <c r="M74" s="10">
        <v>5</v>
      </c>
      <c r="N74" s="10">
        <v>0</v>
      </c>
      <c r="O74" s="10">
        <v>0.22</v>
      </c>
      <c r="P74" s="2" t="s">
        <v>66</v>
      </c>
      <c r="Q74" s="2" t="s">
        <v>454</v>
      </c>
      <c r="R74" s="2"/>
      <c r="S74" s="2"/>
      <c r="T74" s="2">
        <v>42729</v>
      </c>
      <c r="U74" s="2">
        <v>42729</v>
      </c>
      <c r="V74" s="2"/>
      <c r="W74" s="2"/>
      <c r="X74" s="2"/>
      <c r="Y74" s="2" t="s">
        <v>73</v>
      </c>
      <c r="Z74" s="2" t="s">
        <v>369</v>
      </c>
      <c r="AA74" s="2" t="s">
        <v>422</v>
      </c>
      <c r="AB74" s="2" t="s">
        <v>543</v>
      </c>
      <c r="AC74" s="2"/>
      <c r="AD74" s="2"/>
      <c r="AE74" s="2" t="s">
        <v>641</v>
      </c>
      <c r="AF74" s="2"/>
      <c r="AG74" s="2"/>
      <c r="AH74" s="2"/>
      <c r="AI74" s="2"/>
      <c r="AJ74" s="2"/>
      <c r="AK74" s="2"/>
      <c r="AL74" s="37" t="s">
        <v>453</v>
      </c>
      <c r="AM74" s="2">
        <v>42786</v>
      </c>
      <c r="AN74" s="2" t="s">
        <v>37</v>
      </c>
      <c r="AO74" s="2" t="s">
        <v>73</v>
      </c>
      <c r="AP74" s="2" t="s">
        <v>74</v>
      </c>
      <c r="AQ74" s="10">
        <v>2017</v>
      </c>
      <c r="AR74" s="11">
        <v>4</v>
      </c>
      <c r="AS74" s="2">
        <f t="shared" si="4"/>
        <v>43851</v>
      </c>
      <c r="AT74" s="91">
        <f t="shared" si="6"/>
        <v>42877</v>
      </c>
      <c r="AU74" s="11">
        <f t="shared" ca="1" si="5"/>
        <v>-316</v>
      </c>
      <c r="AV74" s="2"/>
      <c r="AW74" s="2"/>
      <c r="AX74" s="2" t="s">
        <v>50</v>
      </c>
      <c r="AY74" s="2" t="s">
        <v>82</v>
      </c>
      <c r="AZ74" s="10" t="s">
        <v>124</v>
      </c>
      <c r="BA74" s="2"/>
      <c r="BB74" s="16" t="s">
        <v>33</v>
      </c>
      <c r="BC74" s="2"/>
      <c r="BD74" s="2"/>
      <c r="BE74" s="2"/>
      <c r="BF74" s="2"/>
      <c r="BG74" s="2"/>
      <c r="BH74" s="68">
        <v>550</v>
      </c>
      <c r="BI74" s="68">
        <v>0</v>
      </c>
      <c r="BJ74" s="68"/>
      <c r="BK74" s="18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72" hidden="1" x14ac:dyDescent="0.25">
      <c r="A75" s="6">
        <v>74</v>
      </c>
      <c r="B75" s="2" t="s">
        <v>60</v>
      </c>
      <c r="C75" s="2" t="s">
        <v>63</v>
      </c>
      <c r="D75" s="2" t="s">
        <v>418</v>
      </c>
      <c r="E75" s="2" t="s">
        <v>1106</v>
      </c>
      <c r="F75" s="2" t="s">
        <v>84</v>
      </c>
      <c r="G75" s="2" t="s">
        <v>419</v>
      </c>
      <c r="H75" s="2"/>
      <c r="I75" s="2" t="s">
        <v>41</v>
      </c>
      <c r="J75" s="2" t="s">
        <v>420</v>
      </c>
      <c r="K75" s="2" t="s">
        <v>35</v>
      </c>
      <c r="L75" s="10">
        <v>11</v>
      </c>
      <c r="M75" s="10">
        <v>6</v>
      </c>
      <c r="N75" s="10">
        <v>5</v>
      </c>
      <c r="O75" s="10">
        <v>0.4</v>
      </c>
      <c r="P75" s="2" t="s">
        <v>66</v>
      </c>
      <c r="Q75" s="2" t="s">
        <v>299</v>
      </c>
      <c r="R75" s="2"/>
      <c r="S75" s="2"/>
      <c r="T75" s="2">
        <v>42729</v>
      </c>
      <c r="U75" s="2">
        <v>42729</v>
      </c>
      <c r="V75" s="2" t="s">
        <v>33</v>
      </c>
      <c r="W75" s="2" t="s">
        <v>33</v>
      </c>
      <c r="X75" s="2"/>
      <c r="Y75" s="2" t="s">
        <v>73</v>
      </c>
      <c r="Z75" s="2" t="s">
        <v>369</v>
      </c>
      <c r="AA75" s="2" t="s">
        <v>423</v>
      </c>
      <c r="AB75" s="2" t="s">
        <v>543</v>
      </c>
      <c r="AC75" s="2"/>
      <c r="AD75" s="2"/>
      <c r="AE75" s="2" t="s">
        <v>642</v>
      </c>
      <c r="AF75" s="2"/>
      <c r="AG75" s="2"/>
      <c r="AH75" s="2"/>
      <c r="AI75" s="2"/>
      <c r="AJ75" s="2"/>
      <c r="AK75" s="2"/>
      <c r="AL75" s="37" t="s">
        <v>452</v>
      </c>
      <c r="AM75" s="2">
        <v>42786</v>
      </c>
      <c r="AN75" s="2" t="s">
        <v>37</v>
      </c>
      <c r="AO75" s="2" t="s">
        <v>73</v>
      </c>
      <c r="AP75" s="2" t="s">
        <v>74</v>
      </c>
      <c r="AQ75" s="10">
        <v>2017</v>
      </c>
      <c r="AR75" s="11">
        <v>4</v>
      </c>
      <c r="AS75" s="2">
        <f t="shared" si="4"/>
        <v>43851</v>
      </c>
      <c r="AT75" s="91">
        <f t="shared" si="6"/>
        <v>42877</v>
      </c>
      <c r="AU75" s="11">
        <f t="shared" ca="1" si="5"/>
        <v>-316</v>
      </c>
      <c r="AV75" s="2"/>
      <c r="AW75" s="2"/>
      <c r="AX75" s="2" t="s">
        <v>50</v>
      </c>
      <c r="AY75" s="2" t="s">
        <v>82</v>
      </c>
      <c r="AZ75" s="10" t="s">
        <v>124</v>
      </c>
      <c r="BA75" s="2"/>
      <c r="BB75" s="16" t="s">
        <v>33</v>
      </c>
      <c r="BC75" s="2"/>
      <c r="BD75" s="2"/>
      <c r="BE75" s="2"/>
      <c r="BF75" s="2"/>
      <c r="BG75" s="2"/>
      <c r="BH75" s="68">
        <v>550</v>
      </c>
      <c r="BI75" s="68">
        <v>0</v>
      </c>
      <c r="BJ75" s="68"/>
      <c r="BK75" s="18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30" customFormat="1" ht="72" hidden="1" x14ac:dyDescent="0.25">
      <c r="A76" s="6">
        <v>75</v>
      </c>
      <c r="B76" s="1" t="s">
        <v>60</v>
      </c>
      <c r="C76" s="1" t="s">
        <v>134</v>
      </c>
      <c r="D76" s="1" t="s">
        <v>421</v>
      </c>
      <c r="E76" s="1" t="s">
        <v>1106</v>
      </c>
      <c r="F76" s="1" t="s">
        <v>84</v>
      </c>
      <c r="G76" s="1" t="s">
        <v>1044</v>
      </c>
      <c r="H76" s="1" t="s">
        <v>1041</v>
      </c>
      <c r="I76" s="1" t="s">
        <v>41</v>
      </c>
      <c r="J76" s="1" t="s">
        <v>36</v>
      </c>
      <c r="K76" s="1" t="s">
        <v>35</v>
      </c>
      <c r="L76" s="9">
        <v>7</v>
      </c>
      <c r="M76" s="9">
        <v>7</v>
      </c>
      <c r="N76" s="9">
        <v>0</v>
      </c>
      <c r="O76" s="9">
        <v>0.22</v>
      </c>
      <c r="P76" s="1" t="s">
        <v>142</v>
      </c>
      <c r="Q76" s="1" t="s">
        <v>1042</v>
      </c>
      <c r="R76" s="1" t="s">
        <v>959</v>
      </c>
      <c r="S76" s="1" t="s">
        <v>1064</v>
      </c>
      <c r="T76" s="1">
        <v>42729</v>
      </c>
      <c r="U76" s="1">
        <v>42729</v>
      </c>
      <c r="V76" s="1" t="s">
        <v>33</v>
      </c>
      <c r="W76" s="1" t="s">
        <v>33</v>
      </c>
      <c r="X76" s="1"/>
      <c r="Y76" s="1" t="s">
        <v>73</v>
      </c>
      <c r="Z76" s="1" t="s">
        <v>369</v>
      </c>
      <c r="AA76" s="1" t="s">
        <v>424</v>
      </c>
      <c r="AB76" s="1" t="s">
        <v>543</v>
      </c>
      <c r="AC76" s="1"/>
      <c r="AD76" s="1"/>
      <c r="AE76" s="1" t="s">
        <v>643</v>
      </c>
      <c r="AF76" s="1"/>
      <c r="AG76" s="1"/>
      <c r="AH76" s="1"/>
      <c r="AI76" s="1"/>
      <c r="AJ76" s="1"/>
      <c r="AK76" s="1"/>
      <c r="AL76" s="39" t="s">
        <v>1043</v>
      </c>
      <c r="AM76" s="1">
        <v>43112</v>
      </c>
      <c r="AN76" s="1" t="s">
        <v>37</v>
      </c>
      <c r="AO76" s="1" t="s">
        <v>73</v>
      </c>
      <c r="AP76" s="39" t="s">
        <v>73</v>
      </c>
      <c r="AQ76" s="1" t="s">
        <v>959</v>
      </c>
      <c r="AR76" s="6">
        <v>1</v>
      </c>
      <c r="AS76" s="1">
        <f t="shared" si="4"/>
        <v>44177</v>
      </c>
      <c r="AT76" s="1">
        <f>AM76+DATE(0,4,0)</f>
        <v>43203</v>
      </c>
      <c r="AU76" s="6">
        <f>AT76-AV76</f>
        <v>84</v>
      </c>
      <c r="AV76" s="1">
        <v>43119</v>
      </c>
      <c r="AW76" s="1" t="s">
        <v>1045</v>
      </c>
      <c r="AX76" s="1" t="s">
        <v>50</v>
      </c>
      <c r="AY76" s="1" t="s">
        <v>82</v>
      </c>
      <c r="AZ76" s="9" t="s">
        <v>124</v>
      </c>
      <c r="BA76" s="1"/>
      <c r="BB76" s="15" t="s">
        <v>33</v>
      </c>
      <c r="BC76" s="1"/>
      <c r="BD76" s="1"/>
      <c r="BE76" s="1"/>
      <c r="BF76" s="1"/>
      <c r="BG76" s="1"/>
      <c r="BH76" s="67">
        <v>550</v>
      </c>
      <c r="BI76" s="67"/>
      <c r="BJ76" s="67">
        <v>550</v>
      </c>
      <c r="BK76" s="74" t="s">
        <v>1061</v>
      </c>
      <c r="BL76" s="1"/>
      <c r="BM76" s="1"/>
      <c r="BN76" s="1"/>
      <c r="BO76" s="1"/>
      <c r="BP76" s="1"/>
      <c r="BQ76" s="1"/>
      <c r="BR76" s="1"/>
      <c r="BS76" s="1"/>
      <c r="BT76" s="39" t="s">
        <v>1059</v>
      </c>
      <c r="BU76" s="1" t="s">
        <v>1060</v>
      </c>
      <c r="BV76" s="1">
        <v>43122</v>
      </c>
      <c r="BW76" s="1" t="s">
        <v>1062</v>
      </c>
      <c r="BX76" s="1">
        <v>43122</v>
      </c>
      <c r="BY76" s="1">
        <v>43122</v>
      </c>
      <c r="BZ76" s="1">
        <v>43122</v>
      </c>
      <c r="CA76" s="1"/>
      <c r="CB76" s="1"/>
      <c r="CC76" s="1"/>
      <c r="CD76" s="1"/>
      <c r="CE76" s="1"/>
      <c r="CF76" s="1"/>
    </row>
    <row r="77" spans="1:84" s="30" customFormat="1" ht="86.45" hidden="1" customHeight="1" x14ac:dyDescent="0.25">
      <c r="A77" s="6">
        <v>76</v>
      </c>
      <c r="B77" s="1" t="s">
        <v>60</v>
      </c>
      <c r="C77" s="1" t="s">
        <v>77</v>
      </c>
      <c r="D77" s="1" t="s">
        <v>163</v>
      </c>
      <c r="E77" s="1" t="s">
        <v>1106</v>
      </c>
      <c r="F77" s="1" t="s">
        <v>164</v>
      </c>
      <c r="G77" s="1" t="s">
        <v>1013</v>
      </c>
      <c r="H77" s="1" t="s">
        <v>1014</v>
      </c>
      <c r="I77" s="1" t="s">
        <v>41</v>
      </c>
      <c r="J77" s="1" t="s">
        <v>36</v>
      </c>
      <c r="K77" s="1" t="s">
        <v>35</v>
      </c>
      <c r="L77" s="9">
        <v>15</v>
      </c>
      <c r="M77" s="9">
        <v>15</v>
      </c>
      <c r="N77" s="9">
        <v>0</v>
      </c>
      <c r="O77" s="9">
        <v>0.22</v>
      </c>
      <c r="P77" s="1" t="s">
        <v>81</v>
      </c>
      <c r="Q77" s="1" t="s">
        <v>1009</v>
      </c>
      <c r="R77" s="1" t="s">
        <v>781</v>
      </c>
      <c r="S77" s="1" t="s">
        <v>1007</v>
      </c>
      <c r="T77" s="1">
        <v>42729</v>
      </c>
      <c r="U77" s="1">
        <v>42729</v>
      </c>
      <c r="V77" s="1" t="s">
        <v>33</v>
      </c>
      <c r="W77" s="1" t="s">
        <v>33</v>
      </c>
      <c r="X77" s="1"/>
      <c r="Y77" s="1" t="s">
        <v>73</v>
      </c>
      <c r="Z77" s="1" t="s">
        <v>369</v>
      </c>
      <c r="AA77" s="1" t="s">
        <v>1012</v>
      </c>
      <c r="AB77" s="1" t="s">
        <v>543</v>
      </c>
      <c r="AC77" s="1" t="s">
        <v>33</v>
      </c>
      <c r="AD77" s="1"/>
      <c r="AE77" s="1" t="s">
        <v>644</v>
      </c>
      <c r="AF77" s="1"/>
      <c r="AG77" s="1"/>
      <c r="AH77" s="1"/>
      <c r="AI77" s="1"/>
      <c r="AJ77" s="1"/>
      <c r="AK77" s="1"/>
      <c r="AL77" s="39" t="s">
        <v>545</v>
      </c>
      <c r="AM77" s="1">
        <v>43069</v>
      </c>
      <c r="AN77" s="1" t="s">
        <v>37</v>
      </c>
      <c r="AO77" s="1" t="s">
        <v>73</v>
      </c>
      <c r="AP77" s="39" t="s">
        <v>73</v>
      </c>
      <c r="AQ77" s="1" t="s">
        <v>781</v>
      </c>
      <c r="AR77" s="6">
        <v>1</v>
      </c>
      <c r="AS77" s="1">
        <f t="shared" si="4"/>
        <v>44134</v>
      </c>
      <c r="AT77" s="1">
        <f t="shared" si="6"/>
        <v>43160</v>
      </c>
      <c r="AU77" s="6">
        <f>AT77-AV77</f>
        <v>90</v>
      </c>
      <c r="AV77" s="1">
        <v>43070</v>
      </c>
      <c r="AW77" s="1" t="s">
        <v>1008</v>
      </c>
      <c r="AX77" s="1" t="s">
        <v>50</v>
      </c>
      <c r="AY77" s="1" t="s">
        <v>82</v>
      </c>
      <c r="AZ77" s="9" t="s">
        <v>124</v>
      </c>
      <c r="BA77" s="1"/>
      <c r="BB77" s="15" t="s">
        <v>33</v>
      </c>
      <c r="BC77" s="1"/>
      <c r="BD77" s="1"/>
      <c r="BE77" s="1"/>
      <c r="BF77" s="1"/>
      <c r="BG77" s="1"/>
      <c r="BH77" s="67">
        <v>550</v>
      </c>
      <c r="BI77" s="67"/>
      <c r="BJ77" s="67">
        <v>550</v>
      </c>
      <c r="BK77" s="59" t="s">
        <v>1022</v>
      </c>
      <c r="BL77" s="1"/>
      <c r="BM77" s="1"/>
      <c r="BN77" s="1"/>
      <c r="BO77" s="1"/>
      <c r="BP77" s="1"/>
      <c r="BQ77" s="1"/>
      <c r="BR77" s="1"/>
      <c r="BS77" s="1"/>
      <c r="BT77" s="1" t="s">
        <v>1010</v>
      </c>
      <c r="BU77" s="1" t="s">
        <v>1011</v>
      </c>
      <c r="BV77" s="1">
        <v>43070</v>
      </c>
      <c r="BW77" s="1" t="s">
        <v>33</v>
      </c>
      <c r="BX77" s="1">
        <v>43070</v>
      </c>
      <c r="BY77" s="1">
        <v>43070</v>
      </c>
      <c r="BZ77" s="1">
        <v>43070</v>
      </c>
      <c r="CA77" s="1"/>
      <c r="CB77" s="1"/>
      <c r="CC77" s="1"/>
      <c r="CD77" s="1"/>
      <c r="CE77" s="1"/>
      <c r="CF77" s="1"/>
    </row>
    <row r="78" spans="1:84" ht="60" hidden="1" x14ac:dyDescent="0.25">
      <c r="A78" s="7">
        <v>77</v>
      </c>
      <c r="B78" s="2" t="s">
        <v>60</v>
      </c>
      <c r="C78" s="2" t="s">
        <v>130</v>
      </c>
      <c r="D78" s="2" t="s">
        <v>163</v>
      </c>
      <c r="E78" s="2" t="s">
        <v>1106</v>
      </c>
      <c r="F78" s="2" t="s">
        <v>84</v>
      </c>
      <c r="G78" s="2" t="s">
        <v>425</v>
      </c>
      <c r="H78" s="2"/>
      <c r="I78" s="2" t="s">
        <v>41</v>
      </c>
      <c r="J78" s="2" t="s">
        <v>36</v>
      </c>
      <c r="K78" s="2" t="s">
        <v>35</v>
      </c>
      <c r="L78" s="10">
        <v>5</v>
      </c>
      <c r="M78" s="10">
        <v>5</v>
      </c>
      <c r="N78" s="10">
        <v>0</v>
      </c>
      <c r="O78" s="10">
        <v>0.22</v>
      </c>
      <c r="P78" s="2" t="s">
        <v>142</v>
      </c>
      <c r="Q78" s="2" t="s">
        <v>553</v>
      </c>
      <c r="R78" s="2"/>
      <c r="S78" s="2"/>
      <c r="T78" s="2">
        <v>42729</v>
      </c>
      <c r="U78" s="2">
        <v>42729</v>
      </c>
      <c r="V78" s="2" t="s">
        <v>33</v>
      </c>
      <c r="W78" s="2" t="s">
        <v>33</v>
      </c>
      <c r="X78" s="2"/>
      <c r="Y78" s="2" t="s">
        <v>73</v>
      </c>
      <c r="Z78" s="2" t="s">
        <v>369</v>
      </c>
      <c r="AA78" s="2" t="s">
        <v>455</v>
      </c>
      <c r="AB78" s="2" t="s">
        <v>543</v>
      </c>
      <c r="AC78" s="2"/>
      <c r="AD78" s="2"/>
      <c r="AE78" s="2"/>
      <c r="AF78" s="2"/>
      <c r="AG78" s="2"/>
      <c r="AH78" s="2"/>
      <c r="AI78" s="2"/>
      <c r="AJ78" s="2"/>
      <c r="AK78" s="2"/>
      <c r="AL78" s="2" t="s">
        <v>544</v>
      </c>
      <c r="AM78" s="2"/>
      <c r="AN78" s="2" t="s">
        <v>37</v>
      </c>
      <c r="AO78" s="2" t="s">
        <v>74</v>
      </c>
      <c r="AP78" s="2" t="s">
        <v>74</v>
      </c>
      <c r="AQ78" s="2"/>
      <c r="AR78" s="11">
        <v>7</v>
      </c>
      <c r="AS78" s="2"/>
      <c r="AT78" s="2"/>
      <c r="AU78" s="11"/>
      <c r="AV78" s="2"/>
      <c r="AW78" s="2" t="s">
        <v>547</v>
      </c>
      <c r="AX78" s="2" t="s">
        <v>50</v>
      </c>
      <c r="AY78" s="2" t="s">
        <v>82</v>
      </c>
      <c r="AZ78" s="10" t="s">
        <v>124</v>
      </c>
      <c r="BA78" s="2"/>
      <c r="BB78" s="16" t="s">
        <v>33</v>
      </c>
      <c r="BC78" s="2"/>
      <c r="BD78" s="2"/>
      <c r="BE78" s="2"/>
      <c r="BF78" s="2"/>
      <c r="BG78" s="2"/>
      <c r="BH78" s="68">
        <v>550</v>
      </c>
      <c r="BI78" s="68"/>
      <c r="BJ78" s="68"/>
      <c r="BK78" s="18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30" customFormat="1" ht="60" hidden="1" x14ac:dyDescent="0.25">
      <c r="A79" s="6">
        <v>78</v>
      </c>
      <c r="B79" s="1" t="s">
        <v>390</v>
      </c>
      <c r="C79" s="1" t="s">
        <v>429</v>
      </c>
      <c r="D79" s="1" t="s">
        <v>428</v>
      </c>
      <c r="E79" s="1" t="s">
        <v>1104</v>
      </c>
      <c r="F79" s="1" t="s">
        <v>84</v>
      </c>
      <c r="G79" s="1" t="s">
        <v>435</v>
      </c>
      <c r="H79" s="1"/>
      <c r="I79" s="1" t="s">
        <v>41</v>
      </c>
      <c r="J79" s="1" t="s">
        <v>36</v>
      </c>
      <c r="K79" s="1" t="s">
        <v>35</v>
      </c>
      <c r="L79" s="9">
        <v>6.8</v>
      </c>
      <c r="M79" s="9">
        <v>6.8</v>
      </c>
      <c r="N79" s="9">
        <v>0</v>
      </c>
      <c r="O79" s="9">
        <v>0.22</v>
      </c>
      <c r="P79" s="1" t="s">
        <v>432</v>
      </c>
      <c r="Q79" s="1" t="s">
        <v>433</v>
      </c>
      <c r="R79" s="1"/>
      <c r="S79" s="1"/>
      <c r="T79" s="1" t="s">
        <v>33</v>
      </c>
      <c r="U79" s="1" t="s">
        <v>33</v>
      </c>
      <c r="V79" s="1" t="s">
        <v>33</v>
      </c>
      <c r="W79" s="1" t="s">
        <v>33</v>
      </c>
      <c r="X79" s="1" t="s">
        <v>33</v>
      </c>
      <c r="Y79" s="1" t="s">
        <v>74</v>
      </c>
      <c r="Z79" s="15" t="s">
        <v>44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9" t="s">
        <v>430</v>
      </c>
      <c r="AM79" s="1">
        <v>41716</v>
      </c>
      <c r="AN79" s="1" t="s">
        <v>37</v>
      </c>
      <c r="AO79" s="1" t="s">
        <v>73</v>
      </c>
      <c r="AP79" s="39" t="s">
        <v>73</v>
      </c>
      <c r="AQ79" s="9">
        <v>2014</v>
      </c>
      <c r="AR79" s="6">
        <v>1</v>
      </c>
      <c r="AS79" s="1">
        <f t="shared" si="4"/>
        <v>42781</v>
      </c>
      <c r="AT79" s="1">
        <f t="shared" si="6"/>
        <v>41807</v>
      </c>
      <c r="AU79" s="6">
        <f>AT79-AV79</f>
        <v>-1090</v>
      </c>
      <c r="AV79" s="1">
        <v>42897</v>
      </c>
      <c r="AW79" s="9" t="s">
        <v>431</v>
      </c>
      <c r="AX79" s="1" t="s">
        <v>50</v>
      </c>
      <c r="AY79" s="1" t="s">
        <v>82</v>
      </c>
      <c r="AZ79" s="9" t="s">
        <v>124</v>
      </c>
      <c r="BA79" s="1"/>
      <c r="BB79" s="15" t="s">
        <v>71</v>
      </c>
      <c r="BC79" s="1"/>
      <c r="BD79" s="1"/>
      <c r="BE79" s="1"/>
      <c r="BF79" s="1"/>
      <c r="BG79" s="1"/>
      <c r="BH79" s="67">
        <v>10522.04</v>
      </c>
      <c r="BI79" s="67">
        <v>10522.04</v>
      </c>
      <c r="BJ79" s="67">
        <v>10522.04</v>
      </c>
      <c r="BK79" s="17" t="s">
        <v>1100</v>
      </c>
      <c r="BL79" s="1"/>
      <c r="BM79" s="1"/>
      <c r="BN79" s="1"/>
      <c r="BO79" s="1"/>
      <c r="BP79" s="1"/>
      <c r="BQ79" s="1"/>
      <c r="BR79" s="1" t="s">
        <v>476</v>
      </c>
      <c r="BS79" s="1" t="s">
        <v>537</v>
      </c>
      <c r="BT79" s="1"/>
      <c r="BU79" s="1"/>
      <c r="BV79" s="1"/>
      <c r="BW79" s="1" t="s">
        <v>538</v>
      </c>
      <c r="BX79" s="1"/>
      <c r="BY79" s="1"/>
      <c r="BZ79" s="1">
        <v>43028</v>
      </c>
      <c r="CA79" s="1"/>
      <c r="CB79" s="1"/>
      <c r="CC79" s="1"/>
      <c r="CD79" s="1"/>
      <c r="CE79" s="1"/>
      <c r="CF79" s="1"/>
    </row>
    <row r="80" spans="1:84" ht="60" hidden="1" x14ac:dyDescent="0.25">
      <c r="A80" s="6">
        <v>79</v>
      </c>
      <c r="B80" s="2" t="s">
        <v>390</v>
      </c>
      <c r="C80" s="2" t="s">
        <v>429</v>
      </c>
      <c r="D80" s="2" t="s">
        <v>428</v>
      </c>
      <c r="E80" s="2" t="s">
        <v>1104</v>
      </c>
      <c r="F80" s="2" t="s">
        <v>434</v>
      </c>
      <c r="G80" s="2" t="s">
        <v>436</v>
      </c>
      <c r="H80" s="2"/>
      <c r="I80" s="2" t="s">
        <v>41</v>
      </c>
      <c r="J80" s="2" t="s">
        <v>36</v>
      </c>
      <c r="K80" s="2" t="s">
        <v>35</v>
      </c>
      <c r="L80" s="10">
        <v>3</v>
      </c>
      <c r="M80" s="10">
        <v>3</v>
      </c>
      <c r="N80" s="10">
        <v>0</v>
      </c>
      <c r="O80" s="10">
        <v>0.22</v>
      </c>
      <c r="P80" s="2" t="s">
        <v>432</v>
      </c>
      <c r="Q80" s="2" t="s">
        <v>439</v>
      </c>
      <c r="R80" s="2"/>
      <c r="S80" s="2"/>
      <c r="T80" s="2" t="s">
        <v>33</v>
      </c>
      <c r="U80" s="2" t="s">
        <v>33</v>
      </c>
      <c r="V80" s="2" t="s">
        <v>33</v>
      </c>
      <c r="W80" s="2" t="s">
        <v>33</v>
      </c>
      <c r="X80" s="2" t="s">
        <v>33</v>
      </c>
      <c r="Y80" s="2" t="s">
        <v>74</v>
      </c>
      <c r="Z80" s="16" t="s">
        <v>44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7" t="s">
        <v>438</v>
      </c>
      <c r="AM80" s="2">
        <v>42723</v>
      </c>
      <c r="AN80" s="2" t="s">
        <v>37</v>
      </c>
      <c r="AO80" s="2" t="s">
        <v>73</v>
      </c>
      <c r="AP80" s="2" t="s">
        <v>74</v>
      </c>
      <c r="AQ80" s="10">
        <v>2017</v>
      </c>
      <c r="AR80" s="11">
        <v>4</v>
      </c>
      <c r="AS80" s="2">
        <f t="shared" si="4"/>
        <v>43788</v>
      </c>
      <c r="AT80" s="91">
        <f t="shared" si="6"/>
        <v>42814</v>
      </c>
      <c r="AU80" s="11">
        <f ca="1">AT80-TODAY()</f>
        <v>-379</v>
      </c>
      <c r="AV80" s="2"/>
      <c r="AW80" s="10" t="s">
        <v>440</v>
      </c>
      <c r="AX80" s="2" t="s">
        <v>50</v>
      </c>
      <c r="AY80" s="2" t="s">
        <v>82</v>
      </c>
      <c r="AZ80" s="10" t="s">
        <v>124</v>
      </c>
      <c r="BA80" s="2"/>
      <c r="BB80" s="16" t="s">
        <v>71</v>
      </c>
      <c r="BC80" s="2"/>
      <c r="BD80" s="2"/>
      <c r="BE80" s="2"/>
      <c r="BF80" s="2"/>
      <c r="BG80" s="2"/>
      <c r="BH80" s="68">
        <v>5118.66</v>
      </c>
      <c r="BI80" s="68">
        <v>0</v>
      </c>
      <c r="BJ80" s="68"/>
      <c r="BK80" s="18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60" hidden="1" x14ac:dyDescent="0.25">
      <c r="A81" s="6">
        <v>80</v>
      </c>
      <c r="B81" s="2" t="s">
        <v>390</v>
      </c>
      <c r="C81" s="2" t="s">
        <v>429</v>
      </c>
      <c r="D81" s="2" t="s">
        <v>428</v>
      </c>
      <c r="E81" s="2" t="s">
        <v>1104</v>
      </c>
      <c r="F81" s="2" t="s">
        <v>434</v>
      </c>
      <c r="G81" s="2" t="s">
        <v>437</v>
      </c>
      <c r="H81" s="2"/>
      <c r="I81" s="2" t="s">
        <v>41</v>
      </c>
      <c r="J81" s="2" t="s">
        <v>36</v>
      </c>
      <c r="K81" s="2" t="s">
        <v>35</v>
      </c>
      <c r="L81" s="10">
        <v>3</v>
      </c>
      <c r="M81" s="10">
        <v>3</v>
      </c>
      <c r="N81" s="10">
        <v>0</v>
      </c>
      <c r="O81" s="10">
        <v>0.22</v>
      </c>
      <c r="P81" s="2" t="s">
        <v>432</v>
      </c>
      <c r="Q81" s="2" t="s">
        <v>439</v>
      </c>
      <c r="R81" s="2"/>
      <c r="S81" s="2"/>
      <c r="T81" s="2" t="s">
        <v>33</v>
      </c>
      <c r="U81" s="2" t="s">
        <v>33</v>
      </c>
      <c r="V81" s="2" t="s">
        <v>33</v>
      </c>
      <c r="W81" s="2" t="s">
        <v>33</v>
      </c>
      <c r="X81" s="2" t="s">
        <v>33</v>
      </c>
      <c r="Y81" s="2" t="s">
        <v>74</v>
      </c>
      <c r="Z81" s="16" t="s">
        <v>44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7" t="s">
        <v>441</v>
      </c>
      <c r="AM81" s="2">
        <v>42723</v>
      </c>
      <c r="AN81" s="2" t="s">
        <v>37</v>
      </c>
      <c r="AO81" s="2" t="s">
        <v>73</v>
      </c>
      <c r="AP81" s="2" t="s">
        <v>74</v>
      </c>
      <c r="AQ81" s="10">
        <v>2017</v>
      </c>
      <c r="AR81" s="11">
        <v>4</v>
      </c>
      <c r="AS81" s="2">
        <f>AM81+DATE(3,0,0)</f>
        <v>43788</v>
      </c>
      <c r="AT81" s="91">
        <f>AM81+DATE(0,4,0)</f>
        <v>42814</v>
      </c>
      <c r="AU81" s="11">
        <f t="shared" ca="1" si="5"/>
        <v>-379</v>
      </c>
      <c r="AV81" s="2"/>
      <c r="AW81" s="10" t="s">
        <v>442</v>
      </c>
      <c r="AX81" s="2" t="s">
        <v>50</v>
      </c>
      <c r="AY81" s="2" t="s">
        <v>82</v>
      </c>
      <c r="AZ81" s="10" t="s">
        <v>124</v>
      </c>
      <c r="BA81" s="2"/>
      <c r="BB81" s="16" t="s">
        <v>71</v>
      </c>
      <c r="BC81" s="2"/>
      <c r="BD81" s="2"/>
      <c r="BE81" s="2"/>
      <c r="BF81" s="2"/>
      <c r="BG81" s="2"/>
      <c r="BH81" s="68">
        <v>5118.66</v>
      </c>
      <c r="BI81" s="68">
        <v>0</v>
      </c>
      <c r="BJ81" s="68"/>
      <c r="BK81" s="18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60" hidden="1" x14ac:dyDescent="0.25">
      <c r="A82" s="6">
        <v>81</v>
      </c>
      <c r="B82" s="2" t="s">
        <v>60</v>
      </c>
      <c r="C82" s="2" t="s">
        <v>63</v>
      </c>
      <c r="D82" s="2" t="s">
        <v>101</v>
      </c>
      <c r="E82" s="2" t="s">
        <v>1107</v>
      </c>
      <c r="F82" s="2" t="s">
        <v>443</v>
      </c>
      <c r="G82" s="2" t="s">
        <v>416</v>
      </c>
      <c r="H82" s="2" t="s">
        <v>1164</v>
      </c>
      <c r="I82" s="2" t="s">
        <v>41</v>
      </c>
      <c r="J82" s="2" t="s">
        <v>36</v>
      </c>
      <c r="K82" s="2" t="s">
        <v>35</v>
      </c>
      <c r="L82" s="10">
        <v>15</v>
      </c>
      <c r="M82" s="10">
        <v>15</v>
      </c>
      <c r="N82" s="10">
        <v>0</v>
      </c>
      <c r="O82" s="10">
        <v>0.4</v>
      </c>
      <c r="P82" s="2" t="s">
        <v>66</v>
      </c>
      <c r="Q82" s="2" t="s">
        <v>445</v>
      </c>
      <c r="R82" s="2"/>
      <c r="S82" s="2"/>
      <c r="T82" s="2" t="s">
        <v>33</v>
      </c>
      <c r="U82" s="2" t="s">
        <v>33</v>
      </c>
      <c r="V82" s="2" t="s">
        <v>33</v>
      </c>
      <c r="W82" s="2" t="s">
        <v>33</v>
      </c>
      <c r="X82" s="2" t="s">
        <v>33</v>
      </c>
      <c r="Y82" s="2" t="s">
        <v>74</v>
      </c>
      <c r="Z82" s="16" t="s">
        <v>44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7" t="s">
        <v>444</v>
      </c>
      <c r="AM82" s="2">
        <v>41958</v>
      </c>
      <c r="AN82" s="2" t="s">
        <v>37</v>
      </c>
      <c r="AO82" s="2" t="s">
        <v>73</v>
      </c>
      <c r="AP82" s="2" t="s">
        <v>74</v>
      </c>
      <c r="AQ82" s="10">
        <v>2014</v>
      </c>
      <c r="AR82" s="11">
        <v>4</v>
      </c>
      <c r="AS82" s="91">
        <f t="shared" si="4"/>
        <v>43023</v>
      </c>
      <c r="AT82" s="91">
        <f t="shared" si="6"/>
        <v>42049</v>
      </c>
      <c r="AU82" s="11">
        <f t="shared" ca="1" si="5"/>
        <v>-1144</v>
      </c>
      <c r="AV82" s="2"/>
      <c r="AW82" s="2"/>
      <c r="AX82" s="2" t="s">
        <v>50</v>
      </c>
      <c r="AY82" s="2" t="s">
        <v>82</v>
      </c>
      <c r="AZ82" s="10" t="s">
        <v>124</v>
      </c>
      <c r="BA82" s="2" t="s">
        <v>533</v>
      </c>
      <c r="BB82" s="16" t="s">
        <v>71</v>
      </c>
      <c r="BC82" s="11">
        <v>1</v>
      </c>
      <c r="BD82" s="2" t="s">
        <v>42</v>
      </c>
      <c r="BE82" s="2"/>
      <c r="BF82" s="2"/>
      <c r="BG82" s="2"/>
      <c r="BH82" s="68">
        <v>550</v>
      </c>
      <c r="BI82" s="68">
        <v>0</v>
      </c>
      <c r="BJ82" s="68"/>
      <c r="BK82" s="18"/>
      <c r="BL82" s="2"/>
      <c r="BM82" s="2"/>
      <c r="BN82" s="2"/>
      <c r="BO82" s="2"/>
      <c r="BP82" s="2"/>
      <c r="BQ82" s="2"/>
      <c r="BR82" s="2" t="s">
        <v>475</v>
      </c>
      <c r="BS82" s="2" t="s">
        <v>527</v>
      </c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30" customFormat="1" ht="72" hidden="1" x14ac:dyDescent="0.25">
      <c r="A83" s="6">
        <v>82</v>
      </c>
      <c r="B83" s="1" t="s">
        <v>390</v>
      </c>
      <c r="C83" s="1" t="s">
        <v>449</v>
      </c>
      <c r="D83" s="1" t="s">
        <v>447</v>
      </c>
      <c r="E83" s="1" t="s">
        <v>1104</v>
      </c>
      <c r="F83" s="1" t="s">
        <v>448</v>
      </c>
      <c r="G83" s="1" t="s">
        <v>952</v>
      </c>
      <c r="H83" s="1" t="s">
        <v>951</v>
      </c>
      <c r="I83" s="1" t="s">
        <v>41</v>
      </c>
      <c r="J83" s="1" t="s">
        <v>36</v>
      </c>
      <c r="K83" s="1" t="s">
        <v>35</v>
      </c>
      <c r="L83" s="9">
        <v>12</v>
      </c>
      <c r="M83" s="9">
        <v>12</v>
      </c>
      <c r="N83" s="9">
        <v>0</v>
      </c>
      <c r="O83" s="9">
        <v>0.4</v>
      </c>
      <c r="P83" s="1" t="s">
        <v>559</v>
      </c>
      <c r="Q83" s="1" t="s">
        <v>560</v>
      </c>
      <c r="R83" s="1"/>
      <c r="S83" s="1"/>
      <c r="T83" s="1">
        <v>42779</v>
      </c>
      <c r="U83" s="1">
        <v>42767</v>
      </c>
      <c r="V83" s="1">
        <v>42779</v>
      </c>
      <c r="W83" s="1">
        <f t="shared" ref="W83:W92" si="7">U83+6</f>
        <v>42773</v>
      </c>
      <c r="X83" s="1">
        <f t="shared" ref="X83:X101" si="8">U83+15</f>
        <v>42782</v>
      </c>
      <c r="Y83" s="1" t="s">
        <v>73</v>
      </c>
      <c r="Z83" s="1" t="s">
        <v>369</v>
      </c>
      <c r="AA83" s="1" t="s">
        <v>456</v>
      </c>
      <c r="AB83" s="1" t="s">
        <v>543</v>
      </c>
      <c r="AC83" s="1"/>
      <c r="AD83" s="1"/>
      <c r="AE83" s="1"/>
      <c r="AF83" s="1"/>
      <c r="AG83" s="1">
        <v>42872</v>
      </c>
      <c r="AH83" s="1"/>
      <c r="AI83" s="1">
        <v>42913</v>
      </c>
      <c r="AJ83" s="1"/>
      <c r="AK83" s="1"/>
      <c r="AL83" s="39" t="s">
        <v>558</v>
      </c>
      <c r="AM83" s="1">
        <v>42913</v>
      </c>
      <c r="AN83" s="1" t="s">
        <v>37</v>
      </c>
      <c r="AO83" s="1" t="s">
        <v>73</v>
      </c>
      <c r="AP83" s="39" t="s">
        <v>73</v>
      </c>
      <c r="AQ83" s="9">
        <v>2017</v>
      </c>
      <c r="AR83" s="6">
        <v>1</v>
      </c>
      <c r="AS83" s="1">
        <f t="shared" si="4"/>
        <v>43978</v>
      </c>
      <c r="AT83" s="1">
        <f t="shared" si="6"/>
        <v>43004</v>
      </c>
      <c r="AU83" s="6">
        <f>AT83-AV83</f>
        <v>-42</v>
      </c>
      <c r="AV83" s="1">
        <v>43046</v>
      </c>
      <c r="AW83" s="1" t="s">
        <v>610</v>
      </c>
      <c r="AX83" s="1" t="s">
        <v>50</v>
      </c>
      <c r="AY83" s="1" t="s">
        <v>82</v>
      </c>
      <c r="AZ83" s="1" t="s">
        <v>549</v>
      </c>
      <c r="BA83" s="1"/>
      <c r="BB83" s="15" t="s">
        <v>33</v>
      </c>
      <c r="BC83" s="1"/>
      <c r="BD83" s="1"/>
      <c r="BE83" s="1"/>
      <c r="BF83" s="1"/>
      <c r="BG83" s="1"/>
      <c r="BH83" s="67">
        <v>550</v>
      </c>
      <c r="BI83" s="67"/>
      <c r="BJ83" s="67">
        <v>550</v>
      </c>
      <c r="BK83" s="74" t="s">
        <v>948</v>
      </c>
      <c r="BL83" s="1"/>
      <c r="BM83" s="1"/>
      <c r="BN83" s="1"/>
      <c r="BO83" s="1"/>
      <c r="BP83" s="1"/>
      <c r="BQ83" s="1"/>
      <c r="BR83" s="1"/>
      <c r="BS83" s="1"/>
      <c r="BT83" s="39" t="s">
        <v>950</v>
      </c>
      <c r="BU83" s="1" t="s">
        <v>953</v>
      </c>
      <c r="BV83" s="1"/>
      <c r="BW83" s="39" t="s">
        <v>980</v>
      </c>
      <c r="BX83" s="1">
        <v>43047</v>
      </c>
      <c r="BY83" s="1">
        <v>43047</v>
      </c>
      <c r="BZ83" s="1"/>
      <c r="CA83" s="1"/>
      <c r="CB83" s="1"/>
      <c r="CC83" s="1"/>
      <c r="CD83" s="1"/>
      <c r="CE83" s="1"/>
      <c r="CF83" s="1"/>
    </row>
    <row r="84" spans="1:84" ht="60" hidden="1" x14ac:dyDescent="0.25">
      <c r="A84" s="6">
        <v>83</v>
      </c>
      <c r="B84" s="2" t="s">
        <v>60</v>
      </c>
      <c r="C84" s="2" t="s">
        <v>63</v>
      </c>
      <c r="D84" s="2" t="s">
        <v>458</v>
      </c>
      <c r="E84" s="2" t="s">
        <v>1106</v>
      </c>
      <c r="F84" s="2" t="s">
        <v>84</v>
      </c>
      <c r="G84" s="2" t="s">
        <v>541</v>
      </c>
      <c r="H84" s="2"/>
      <c r="I84" s="2" t="s">
        <v>41</v>
      </c>
      <c r="J84" s="2" t="s">
        <v>36</v>
      </c>
      <c r="K84" s="2" t="s">
        <v>35</v>
      </c>
      <c r="L84" s="10">
        <v>5</v>
      </c>
      <c r="M84" s="10">
        <v>5</v>
      </c>
      <c r="N84" s="10">
        <v>0</v>
      </c>
      <c r="O84" s="10">
        <v>0.22</v>
      </c>
      <c r="P84" s="2" t="s">
        <v>66</v>
      </c>
      <c r="Q84" s="2" t="s">
        <v>551</v>
      </c>
      <c r="R84" s="2"/>
      <c r="S84" s="2"/>
      <c r="T84" s="2">
        <v>42782</v>
      </c>
      <c r="U84" s="2" t="s">
        <v>33</v>
      </c>
      <c r="V84" s="2">
        <v>42782</v>
      </c>
      <c r="W84" s="2">
        <f>V84+6</f>
        <v>42788</v>
      </c>
      <c r="X84" s="2">
        <f>V84+15</f>
        <v>42797</v>
      </c>
      <c r="Y84" s="2" t="s">
        <v>73</v>
      </c>
      <c r="Z84" s="2" t="s">
        <v>369</v>
      </c>
      <c r="AA84" s="2" t="s">
        <v>489</v>
      </c>
      <c r="AB84" s="2" t="s">
        <v>543</v>
      </c>
      <c r="AC84" s="2"/>
      <c r="AD84" s="2"/>
      <c r="AE84" s="2"/>
      <c r="AF84" s="14"/>
      <c r="AG84" s="2">
        <v>42857</v>
      </c>
      <c r="AH84" s="2"/>
      <c r="AI84" s="2">
        <v>42891</v>
      </c>
      <c r="AJ84" s="2"/>
      <c r="AK84" s="2">
        <v>42891</v>
      </c>
      <c r="AL84" s="37" t="s">
        <v>546</v>
      </c>
      <c r="AM84" s="2">
        <v>42891</v>
      </c>
      <c r="AN84" s="11" t="s">
        <v>37</v>
      </c>
      <c r="AO84" s="2" t="s">
        <v>73</v>
      </c>
      <c r="AP84" s="2" t="s">
        <v>74</v>
      </c>
      <c r="AQ84" s="10">
        <v>2017</v>
      </c>
      <c r="AR84" s="11">
        <v>4</v>
      </c>
      <c r="AS84" s="2">
        <f>AM84+DATE(3,0,0)</f>
        <v>43956</v>
      </c>
      <c r="AT84" s="91">
        <f>AM84+DATE(0,4,0)</f>
        <v>42982</v>
      </c>
      <c r="AU84" s="11">
        <f t="shared" ca="1" si="5"/>
        <v>-211</v>
      </c>
      <c r="AV84" s="2"/>
      <c r="AW84" s="2" t="s">
        <v>577</v>
      </c>
      <c r="AX84" s="2" t="s">
        <v>50</v>
      </c>
      <c r="AY84" s="2" t="s">
        <v>82</v>
      </c>
      <c r="AZ84" s="2" t="s">
        <v>549</v>
      </c>
      <c r="BA84" s="2"/>
      <c r="BB84" s="16" t="s">
        <v>33</v>
      </c>
      <c r="BC84" s="2"/>
      <c r="BD84" s="2"/>
      <c r="BE84" s="2"/>
      <c r="BF84" s="2"/>
      <c r="BG84" s="2"/>
      <c r="BH84" s="68">
        <v>550</v>
      </c>
      <c r="BI84" s="68"/>
      <c r="BJ84" s="68"/>
      <c r="BK84" s="18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30" customFormat="1" ht="84" hidden="1" x14ac:dyDescent="0.25">
      <c r="A85" s="6">
        <v>84</v>
      </c>
      <c r="B85" s="1" t="s">
        <v>60</v>
      </c>
      <c r="C85" s="1" t="s">
        <v>63</v>
      </c>
      <c r="D85" s="1" t="s">
        <v>459</v>
      </c>
      <c r="E85" s="1" t="s">
        <v>1106</v>
      </c>
      <c r="F85" s="1" t="s">
        <v>84</v>
      </c>
      <c r="G85" s="1" t="s">
        <v>583</v>
      </c>
      <c r="H85" s="1" t="s">
        <v>861</v>
      </c>
      <c r="I85" s="1" t="s">
        <v>41</v>
      </c>
      <c r="J85" s="1" t="s">
        <v>36</v>
      </c>
      <c r="K85" s="1" t="s">
        <v>35</v>
      </c>
      <c r="L85" s="9">
        <v>7</v>
      </c>
      <c r="M85" s="9">
        <v>7</v>
      </c>
      <c r="N85" s="9">
        <v>0</v>
      </c>
      <c r="O85" s="9">
        <v>0.4</v>
      </c>
      <c r="P85" s="1" t="s">
        <v>66</v>
      </c>
      <c r="Q85" s="1" t="s">
        <v>863</v>
      </c>
      <c r="R85" s="1"/>
      <c r="S85" s="1"/>
      <c r="T85" s="1">
        <v>42782</v>
      </c>
      <c r="U85" s="1">
        <v>42782</v>
      </c>
      <c r="V85" s="1"/>
      <c r="W85" s="1">
        <f t="shared" si="7"/>
        <v>42788</v>
      </c>
      <c r="X85" s="1">
        <f t="shared" si="8"/>
        <v>42797</v>
      </c>
      <c r="Y85" s="1" t="s">
        <v>73</v>
      </c>
      <c r="Z85" s="1" t="s">
        <v>369</v>
      </c>
      <c r="AA85" s="1" t="s">
        <v>488</v>
      </c>
      <c r="AB85" s="1" t="s">
        <v>543</v>
      </c>
      <c r="AC85" s="1" t="s">
        <v>568</v>
      </c>
      <c r="AD85" s="1"/>
      <c r="AE85" s="1"/>
      <c r="AF85" s="1" t="s">
        <v>645</v>
      </c>
      <c r="AG85" s="1"/>
      <c r="AH85" s="1"/>
      <c r="AI85" s="1"/>
      <c r="AJ85" s="1"/>
      <c r="AK85" s="1"/>
      <c r="AL85" s="39" t="s">
        <v>860</v>
      </c>
      <c r="AM85" s="1">
        <v>42921</v>
      </c>
      <c r="AN85" s="6" t="s">
        <v>37</v>
      </c>
      <c r="AO85" s="1" t="s">
        <v>73</v>
      </c>
      <c r="AP85" s="39" t="s">
        <v>73</v>
      </c>
      <c r="AQ85" s="9">
        <v>2017</v>
      </c>
      <c r="AR85" s="6">
        <v>1</v>
      </c>
      <c r="AS85" s="1">
        <f t="shared" si="4"/>
        <v>43986</v>
      </c>
      <c r="AT85" s="1">
        <f t="shared" si="6"/>
        <v>43012</v>
      </c>
      <c r="AU85" s="6">
        <f>AT85-AV85</f>
        <v>-27</v>
      </c>
      <c r="AV85" s="1">
        <v>43039</v>
      </c>
      <c r="AW85" s="1" t="s">
        <v>881</v>
      </c>
      <c r="AX85" s="1" t="s">
        <v>50</v>
      </c>
      <c r="AY85" s="1" t="s">
        <v>82</v>
      </c>
      <c r="AZ85" s="1" t="s">
        <v>549</v>
      </c>
      <c r="BA85" s="1" t="s">
        <v>864</v>
      </c>
      <c r="BB85" s="15" t="s">
        <v>33</v>
      </c>
      <c r="BC85" s="77">
        <v>1</v>
      </c>
      <c r="BD85" s="1" t="s">
        <v>42</v>
      </c>
      <c r="BE85" s="1"/>
      <c r="BF85" s="1"/>
      <c r="BG85" s="1"/>
      <c r="BH85" s="67">
        <v>550</v>
      </c>
      <c r="BI85" s="67"/>
      <c r="BJ85" s="67">
        <v>550</v>
      </c>
      <c r="BK85" s="74" t="s">
        <v>862</v>
      </c>
      <c r="BL85" s="1"/>
      <c r="BM85" s="1"/>
      <c r="BN85" s="1"/>
      <c r="BO85" s="1"/>
      <c r="BP85" s="1"/>
      <c r="BQ85" s="1"/>
      <c r="BR85" s="1"/>
      <c r="BS85" s="1"/>
      <c r="BT85" s="39" t="s">
        <v>905</v>
      </c>
      <c r="BU85" s="39" t="s">
        <v>904</v>
      </c>
      <c r="BV85" s="1">
        <v>43039</v>
      </c>
      <c r="BW85" s="1" t="s">
        <v>977</v>
      </c>
      <c r="BX85" s="1">
        <v>43039</v>
      </c>
      <c r="BY85" s="1">
        <v>43039</v>
      </c>
      <c r="BZ85" s="1"/>
      <c r="CA85" s="1"/>
      <c r="CB85" s="1"/>
      <c r="CC85" s="1"/>
      <c r="CD85" s="1"/>
      <c r="CE85" s="1"/>
      <c r="CF85" s="1"/>
    </row>
    <row r="86" spans="1:84" ht="48" x14ac:dyDescent="0.25">
      <c r="A86" s="31">
        <v>85</v>
      </c>
      <c r="B86" s="2" t="s">
        <v>60</v>
      </c>
      <c r="C86" s="2" t="s">
        <v>63</v>
      </c>
      <c r="D86" s="2" t="s">
        <v>483</v>
      </c>
      <c r="E86" s="2" t="s">
        <v>1106</v>
      </c>
      <c r="F86" s="2" t="s">
        <v>84</v>
      </c>
      <c r="G86" s="2" t="s">
        <v>484</v>
      </c>
      <c r="H86" s="2"/>
      <c r="I86" s="2" t="s">
        <v>41</v>
      </c>
      <c r="J86" s="2" t="s">
        <v>36</v>
      </c>
      <c r="K86" s="2" t="s">
        <v>35</v>
      </c>
      <c r="L86" s="10">
        <v>5</v>
      </c>
      <c r="M86" s="10">
        <v>5</v>
      </c>
      <c r="N86" s="10">
        <v>0</v>
      </c>
      <c r="O86" s="10">
        <v>0.22</v>
      </c>
      <c r="P86" s="2"/>
      <c r="Q86" s="2"/>
      <c r="R86" s="11">
        <v>2017</v>
      </c>
      <c r="S86" s="11"/>
      <c r="T86" s="2">
        <v>42815</v>
      </c>
      <c r="U86" s="2" t="s">
        <v>33</v>
      </c>
      <c r="V86" s="2">
        <v>42815</v>
      </c>
      <c r="W86" s="2">
        <f>V86+6</f>
        <v>42821</v>
      </c>
      <c r="X86" s="2">
        <f>W86+15</f>
        <v>42836</v>
      </c>
      <c r="Y86" s="2" t="s">
        <v>73</v>
      </c>
      <c r="Z86" s="2" t="s">
        <v>370</v>
      </c>
      <c r="AA86" s="2" t="s">
        <v>490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74</v>
      </c>
      <c r="AP86" s="2" t="s">
        <v>74</v>
      </c>
      <c r="AQ86" s="10"/>
      <c r="AR86" s="2"/>
      <c r="AS86" s="2"/>
      <c r="AT86" s="2"/>
      <c r="AU86" s="11"/>
      <c r="AV86" s="2"/>
      <c r="AW86" s="2"/>
      <c r="AX86" s="2"/>
      <c r="AY86" s="2"/>
      <c r="AZ86" s="2"/>
      <c r="BA86" s="2"/>
      <c r="BB86" s="16" t="s">
        <v>33</v>
      </c>
      <c r="BC86" s="2"/>
      <c r="BD86" s="2"/>
      <c r="BE86" s="2"/>
      <c r="BF86" s="2"/>
      <c r="BG86" s="2"/>
      <c r="BH86" s="68"/>
      <c r="BI86" s="68"/>
      <c r="BJ86" s="68"/>
      <c r="BK86" s="18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48" hidden="1" x14ac:dyDescent="0.25">
      <c r="A87" s="6">
        <v>86</v>
      </c>
      <c r="B87" s="2" t="s">
        <v>59</v>
      </c>
      <c r="C87" s="2" t="s">
        <v>62</v>
      </c>
      <c r="D87" s="2" t="s">
        <v>793</v>
      </c>
      <c r="E87" s="2" t="s">
        <v>1104</v>
      </c>
      <c r="F87" s="2" t="s">
        <v>832</v>
      </c>
      <c r="G87" s="2" t="s">
        <v>491</v>
      </c>
      <c r="H87" s="2"/>
      <c r="I87" s="2" t="s">
        <v>41</v>
      </c>
      <c r="J87" s="2" t="s">
        <v>36</v>
      </c>
      <c r="K87" s="2" t="s">
        <v>35</v>
      </c>
      <c r="L87" s="10">
        <v>25</v>
      </c>
      <c r="M87" s="10">
        <v>25</v>
      </c>
      <c r="N87" s="10">
        <v>0</v>
      </c>
      <c r="O87" s="10">
        <v>0.4</v>
      </c>
      <c r="P87" s="2" t="s">
        <v>67</v>
      </c>
      <c r="Q87" s="2" t="s">
        <v>833</v>
      </c>
      <c r="R87" s="11">
        <v>2017</v>
      </c>
      <c r="S87" s="11"/>
      <c r="T87" s="2">
        <v>42822</v>
      </c>
      <c r="U87" s="2" t="s">
        <v>33</v>
      </c>
      <c r="V87" s="2">
        <v>42822</v>
      </c>
      <c r="W87" s="2">
        <f>V87+6</f>
        <v>42828</v>
      </c>
      <c r="X87" s="2">
        <f>V87+15</f>
        <v>42837</v>
      </c>
      <c r="Y87" s="37" t="s">
        <v>73</v>
      </c>
      <c r="Z87" s="2" t="s">
        <v>369</v>
      </c>
      <c r="AA87" s="2" t="s">
        <v>507</v>
      </c>
      <c r="AB87" s="2" t="s">
        <v>543</v>
      </c>
      <c r="AC87" s="2">
        <v>42992</v>
      </c>
      <c r="AD87" s="2"/>
      <c r="AE87" s="2"/>
      <c r="AF87" s="2"/>
      <c r="AG87" s="2"/>
      <c r="AH87" s="2"/>
      <c r="AI87" s="2"/>
      <c r="AJ87" s="2"/>
      <c r="AK87" s="2"/>
      <c r="AL87" s="37" t="s">
        <v>924</v>
      </c>
      <c r="AM87" s="2">
        <v>43005</v>
      </c>
      <c r="AN87" s="2" t="s">
        <v>37</v>
      </c>
      <c r="AO87" s="2" t="s">
        <v>73</v>
      </c>
      <c r="AP87" s="2" t="s">
        <v>74</v>
      </c>
      <c r="AQ87" s="10">
        <v>2017</v>
      </c>
      <c r="AR87" s="11">
        <v>4</v>
      </c>
      <c r="AS87" s="2">
        <f>AM87+DATE(3,0,0)</f>
        <v>44070</v>
      </c>
      <c r="AT87" s="91">
        <f>AM87+DATE(0,4,0)</f>
        <v>43096</v>
      </c>
      <c r="AU87" s="11">
        <f t="shared" ca="1" si="5"/>
        <v>-97</v>
      </c>
      <c r="AV87" s="2"/>
      <c r="AW87" s="2"/>
      <c r="AX87" s="2" t="s">
        <v>50</v>
      </c>
      <c r="AY87" s="2" t="s">
        <v>82</v>
      </c>
      <c r="AZ87" s="2" t="s">
        <v>549</v>
      </c>
      <c r="BA87" s="2"/>
      <c r="BB87" s="16" t="s">
        <v>33</v>
      </c>
      <c r="BC87" s="2"/>
      <c r="BD87" s="2"/>
      <c r="BE87" s="2"/>
      <c r="BF87" s="2"/>
      <c r="BG87" s="2"/>
      <c r="BH87" s="68">
        <v>3186</v>
      </c>
      <c r="BI87" s="68"/>
      <c r="BJ87" s="68"/>
      <c r="BK87" s="18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48" x14ac:dyDescent="0.25">
      <c r="A88" s="31">
        <v>87</v>
      </c>
      <c r="B88" s="2" t="s">
        <v>59</v>
      </c>
      <c r="C88" s="2" t="s">
        <v>255</v>
      </c>
      <c r="D88" s="2" t="s">
        <v>793</v>
      </c>
      <c r="E88" s="2" t="s">
        <v>1104</v>
      </c>
      <c r="F88" s="2" t="s">
        <v>492</v>
      </c>
      <c r="G88" s="2" t="s">
        <v>493</v>
      </c>
      <c r="H88" s="2"/>
      <c r="I88" s="2" t="s">
        <v>41</v>
      </c>
      <c r="J88" s="2" t="s">
        <v>36</v>
      </c>
      <c r="K88" s="2" t="s">
        <v>35</v>
      </c>
      <c r="L88" s="10">
        <v>15</v>
      </c>
      <c r="M88" s="10">
        <v>15</v>
      </c>
      <c r="N88" s="10">
        <v>0</v>
      </c>
      <c r="O88" s="10">
        <v>0.4</v>
      </c>
      <c r="P88" s="2"/>
      <c r="Q88" s="2"/>
      <c r="R88" s="11">
        <v>2017</v>
      </c>
      <c r="S88" s="11"/>
      <c r="T88" s="2">
        <v>42822</v>
      </c>
      <c r="U88" s="2" t="s">
        <v>33</v>
      </c>
      <c r="V88" s="2">
        <v>42822</v>
      </c>
      <c r="W88" s="2">
        <f>V88+6</f>
        <v>42828</v>
      </c>
      <c r="X88" s="2">
        <f>V88+15</f>
        <v>42837</v>
      </c>
      <c r="Y88" s="2" t="s">
        <v>73</v>
      </c>
      <c r="Z88" s="2" t="s">
        <v>369</v>
      </c>
      <c r="AA88" s="2" t="s">
        <v>507</v>
      </c>
      <c r="AB88" s="2" t="s">
        <v>543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74</v>
      </c>
      <c r="AP88" s="2" t="s">
        <v>74</v>
      </c>
      <c r="AQ88" s="10"/>
      <c r="AR88" s="2"/>
      <c r="AS88" s="2"/>
      <c r="AT88" s="2"/>
      <c r="AU88" s="11"/>
      <c r="AV88" s="2"/>
      <c r="AW88" s="2"/>
      <c r="AX88" s="2"/>
      <c r="AY88" s="2"/>
      <c r="AZ88" s="2"/>
      <c r="BA88" s="2"/>
      <c r="BB88" s="16" t="s">
        <v>33</v>
      </c>
      <c r="BC88" s="2"/>
      <c r="BD88" s="2"/>
      <c r="BE88" s="2"/>
      <c r="BF88" s="2"/>
      <c r="BG88" s="2"/>
      <c r="BH88" s="68"/>
      <c r="BI88" s="68"/>
      <c r="BJ88" s="68"/>
      <c r="BK88" s="18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30" customFormat="1" ht="60" hidden="1" x14ac:dyDescent="0.25">
      <c r="A89" s="6">
        <v>88</v>
      </c>
      <c r="B89" s="1" t="s">
        <v>60</v>
      </c>
      <c r="C89" s="1" t="s">
        <v>63</v>
      </c>
      <c r="D89" s="1" t="s">
        <v>495</v>
      </c>
      <c r="E89" s="1" t="s">
        <v>1104</v>
      </c>
      <c r="F89" s="1" t="s">
        <v>496</v>
      </c>
      <c r="G89" s="1" t="s">
        <v>497</v>
      </c>
      <c r="H89" s="1" t="s">
        <v>762</v>
      </c>
      <c r="I89" s="1" t="s">
        <v>41</v>
      </c>
      <c r="J89" s="1" t="s">
        <v>36</v>
      </c>
      <c r="K89" s="1" t="s">
        <v>35</v>
      </c>
      <c r="L89" s="9">
        <v>5</v>
      </c>
      <c r="M89" s="9">
        <v>5</v>
      </c>
      <c r="N89" s="9">
        <v>0</v>
      </c>
      <c r="O89" s="9">
        <v>0.4</v>
      </c>
      <c r="P89" s="1"/>
      <c r="Q89" s="1"/>
      <c r="R89" s="6">
        <v>2017</v>
      </c>
      <c r="S89" s="6"/>
      <c r="T89" s="1">
        <v>42824</v>
      </c>
      <c r="U89" s="1">
        <v>42824</v>
      </c>
      <c r="V89" s="1"/>
      <c r="W89" s="1">
        <f t="shared" si="7"/>
        <v>42830</v>
      </c>
      <c r="X89" s="1">
        <f t="shared" si="8"/>
        <v>42839</v>
      </c>
      <c r="Y89" s="1" t="s">
        <v>73</v>
      </c>
      <c r="Z89" s="1" t="s">
        <v>369</v>
      </c>
      <c r="AA89" s="1" t="s">
        <v>503</v>
      </c>
      <c r="AB89" s="1" t="s">
        <v>543</v>
      </c>
      <c r="AC89" s="1" t="s">
        <v>568</v>
      </c>
      <c r="AD89" s="1"/>
      <c r="AE89" s="1"/>
      <c r="AF89" s="1"/>
      <c r="AG89" s="1"/>
      <c r="AH89" s="1"/>
      <c r="AI89" s="1"/>
      <c r="AJ89" s="1"/>
      <c r="AK89" s="1"/>
      <c r="AL89" s="39" t="s">
        <v>761</v>
      </c>
      <c r="AM89" s="1">
        <v>42940</v>
      </c>
      <c r="AN89" s="1" t="s">
        <v>37</v>
      </c>
      <c r="AO89" s="1" t="s">
        <v>73</v>
      </c>
      <c r="AP89" s="39" t="s">
        <v>73</v>
      </c>
      <c r="AQ89" s="9">
        <v>2017</v>
      </c>
      <c r="AR89" s="6">
        <v>1</v>
      </c>
      <c r="AS89" s="1">
        <f>AM89+DATE(3,0,0)</f>
        <v>44005</v>
      </c>
      <c r="AT89" s="1">
        <f t="shared" si="6"/>
        <v>43031</v>
      </c>
      <c r="AU89" s="6">
        <f>AT89-AV89</f>
        <v>-15</v>
      </c>
      <c r="AV89" s="1">
        <v>43046</v>
      </c>
      <c r="AW89" s="1"/>
      <c r="AX89" s="1" t="s">
        <v>50</v>
      </c>
      <c r="AY89" s="1" t="s">
        <v>82</v>
      </c>
      <c r="AZ89" s="1" t="s">
        <v>549</v>
      </c>
      <c r="BA89" s="1"/>
      <c r="BB89" s="15" t="s">
        <v>33</v>
      </c>
      <c r="BC89" s="1"/>
      <c r="BD89" s="1"/>
      <c r="BE89" s="1"/>
      <c r="BF89" s="1"/>
      <c r="BG89" s="1"/>
      <c r="BH89" s="67">
        <v>550</v>
      </c>
      <c r="BI89" s="67"/>
      <c r="BJ89" s="67">
        <v>550</v>
      </c>
      <c r="BK89" s="74" t="s">
        <v>763</v>
      </c>
      <c r="BL89" s="1"/>
      <c r="BM89" s="1"/>
      <c r="BN89" s="1"/>
      <c r="BO89" s="1"/>
      <c r="BP89" s="1"/>
      <c r="BQ89" s="1"/>
      <c r="BR89" s="1"/>
      <c r="BS89" s="1"/>
      <c r="BT89" s="39" t="s">
        <v>872</v>
      </c>
      <c r="BU89" s="39" t="s">
        <v>880</v>
      </c>
      <c r="BV89" s="1">
        <v>43046</v>
      </c>
      <c r="BW89" s="1"/>
      <c r="BX89" s="1">
        <v>43046</v>
      </c>
      <c r="BY89" s="1">
        <v>43046</v>
      </c>
      <c r="BZ89" s="1">
        <v>43049</v>
      </c>
      <c r="CA89" s="1"/>
      <c r="CB89" s="1"/>
      <c r="CC89" s="1"/>
      <c r="CD89" s="1"/>
      <c r="CE89" s="1"/>
      <c r="CF89" s="1"/>
    </row>
    <row r="90" spans="1:84" ht="124.15" hidden="1" customHeight="1" x14ac:dyDescent="0.25">
      <c r="A90" s="6">
        <v>89</v>
      </c>
      <c r="B90" s="2" t="s">
        <v>60</v>
      </c>
      <c r="C90" s="2" t="s">
        <v>77</v>
      </c>
      <c r="D90" s="2" t="s">
        <v>75</v>
      </c>
      <c r="E90" s="2" t="s">
        <v>1104</v>
      </c>
      <c r="F90" s="2" t="s">
        <v>498</v>
      </c>
      <c r="G90" s="2" t="s">
        <v>499</v>
      </c>
      <c r="H90" s="2"/>
      <c r="I90" s="2" t="s">
        <v>41</v>
      </c>
      <c r="J90" s="2" t="s">
        <v>36</v>
      </c>
      <c r="K90" s="2" t="s">
        <v>39</v>
      </c>
      <c r="L90" s="10">
        <v>120.7</v>
      </c>
      <c r="M90" s="10">
        <v>120.7</v>
      </c>
      <c r="N90" s="10">
        <v>0</v>
      </c>
      <c r="O90" s="10">
        <v>0.4</v>
      </c>
      <c r="P90" s="2"/>
      <c r="Q90" s="2"/>
      <c r="R90" s="11">
        <v>2017</v>
      </c>
      <c r="S90" s="11"/>
      <c r="T90" s="2">
        <v>42824</v>
      </c>
      <c r="U90" s="2">
        <v>42824</v>
      </c>
      <c r="V90" s="2"/>
      <c r="W90" s="2">
        <f>U90+6</f>
        <v>42830</v>
      </c>
      <c r="X90" s="2">
        <f>U90+15</f>
        <v>42839</v>
      </c>
      <c r="Y90" s="37" t="s">
        <v>73</v>
      </c>
      <c r="Z90" s="2" t="s">
        <v>369</v>
      </c>
      <c r="AA90" s="2" t="s">
        <v>504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7" t="s">
        <v>954</v>
      </c>
      <c r="AM90" s="2">
        <v>43056</v>
      </c>
      <c r="AN90" s="2" t="s">
        <v>37</v>
      </c>
      <c r="AO90" s="2" t="s">
        <v>73</v>
      </c>
      <c r="AP90" s="2" t="s">
        <v>74</v>
      </c>
      <c r="AQ90" s="10" t="s">
        <v>959</v>
      </c>
      <c r="AR90" s="11">
        <v>4</v>
      </c>
      <c r="AS90" s="2">
        <f t="shared" si="4"/>
        <v>44121</v>
      </c>
      <c r="AT90" s="91">
        <f t="shared" si="6"/>
        <v>43147</v>
      </c>
      <c r="AU90" s="11">
        <f t="shared" ca="1" si="5"/>
        <v>-46</v>
      </c>
      <c r="AV90" s="2"/>
      <c r="AW90" s="2" t="s">
        <v>1016</v>
      </c>
      <c r="AX90" s="2" t="s">
        <v>50</v>
      </c>
      <c r="AY90" s="2" t="s">
        <v>82</v>
      </c>
      <c r="AZ90" s="2" t="s">
        <v>549</v>
      </c>
      <c r="BA90" s="2"/>
      <c r="BB90" s="16" t="s">
        <v>33</v>
      </c>
      <c r="BC90" s="2"/>
      <c r="BD90" s="2"/>
      <c r="BE90" s="2"/>
      <c r="BF90" s="2"/>
      <c r="BG90" s="2"/>
      <c r="BH90" s="68">
        <v>15382.01</v>
      </c>
      <c r="BI90" s="68"/>
      <c r="BJ90" s="68">
        <v>15382.01</v>
      </c>
      <c r="BK90" s="18" t="s">
        <v>1094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60" hidden="1" x14ac:dyDescent="0.25">
      <c r="A91" s="6">
        <v>90</v>
      </c>
      <c r="B91" s="2" t="s">
        <v>60</v>
      </c>
      <c r="C91" s="2" t="s">
        <v>63</v>
      </c>
      <c r="D91" s="2" t="s">
        <v>500</v>
      </c>
      <c r="E91" s="2" t="s">
        <v>1106</v>
      </c>
      <c r="F91" s="2" t="s">
        <v>58</v>
      </c>
      <c r="G91" s="2" t="s">
        <v>540</v>
      </c>
      <c r="H91" s="2"/>
      <c r="I91" s="2" t="s">
        <v>41</v>
      </c>
      <c r="J91" s="2" t="s">
        <v>36</v>
      </c>
      <c r="K91" s="2" t="s">
        <v>35</v>
      </c>
      <c r="L91" s="10">
        <v>7</v>
      </c>
      <c r="M91" s="10">
        <v>7</v>
      </c>
      <c r="N91" s="10">
        <v>0</v>
      </c>
      <c r="O91" s="10">
        <v>0.22</v>
      </c>
      <c r="P91" s="2" t="s">
        <v>66</v>
      </c>
      <c r="Q91" s="2" t="s">
        <v>557</v>
      </c>
      <c r="R91" s="11">
        <v>2017</v>
      </c>
      <c r="S91" s="11"/>
      <c r="T91" s="2">
        <v>42823</v>
      </c>
      <c r="U91" s="2">
        <v>42823</v>
      </c>
      <c r="V91" s="2"/>
      <c r="W91" s="2">
        <f t="shared" si="7"/>
        <v>42829</v>
      </c>
      <c r="X91" s="2">
        <f t="shared" si="8"/>
        <v>42838</v>
      </c>
      <c r="Y91" s="2" t="s">
        <v>73</v>
      </c>
      <c r="Z91" s="2" t="s">
        <v>369</v>
      </c>
      <c r="AA91" s="2" t="s">
        <v>505</v>
      </c>
      <c r="AB91" s="2" t="s">
        <v>543</v>
      </c>
      <c r="AC91" s="2"/>
      <c r="AD91" s="2"/>
      <c r="AE91" s="2"/>
      <c r="AF91" s="2"/>
      <c r="AG91" s="2">
        <v>42872</v>
      </c>
      <c r="AH91" s="2"/>
      <c r="AI91" s="2">
        <v>42891</v>
      </c>
      <c r="AJ91" s="2"/>
      <c r="AK91" s="2">
        <v>42891</v>
      </c>
      <c r="AL91" s="37" t="s">
        <v>556</v>
      </c>
      <c r="AM91" s="2">
        <v>42891</v>
      </c>
      <c r="AN91" s="2" t="s">
        <v>37</v>
      </c>
      <c r="AO91" s="2" t="s">
        <v>73</v>
      </c>
      <c r="AP91" s="2" t="s">
        <v>74</v>
      </c>
      <c r="AQ91" s="10">
        <v>2017</v>
      </c>
      <c r="AR91" s="11">
        <v>4</v>
      </c>
      <c r="AS91" s="2">
        <f>AM91+DATE(3,0,0)</f>
        <v>43956</v>
      </c>
      <c r="AT91" s="91">
        <f>AM91+DATE(0,4,0)</f>
        <v>42982</v>
      </c>
      <c r="AU91" s="11">
        <f t="shared" ca="1" si="5"/>
        <v>-211</v>
      </c>
      <c r="AV91" s="2"/>
      <c r="AW91" s="2" t="s">
        <v>579</v>
      </c>
      <c r="AX91" s="2" t="s">
        <v>50</v>
      </c>
      <c r="AY91" s="2" t="s">
        <v>82</v>
      </c>
      <c r="AZ91" s="2" t="s">
        <v>549</v>
      </c>
      <c r="BA91" s="2"/>
      <c r="BB91" s="16" t="s">
        <v>33</v>
      </c>
      <c r="BC91" s="2"/>
      <c r="BD91" s="2"/>
      <c r="BE91" s="2"/>
      <c r="BF91" s="2"/>
      <c r="BG91" s="2"/>
      <c r="BH91" s="68">
        <v>550</v>
      </c>
      <c r="BI91" s="68"/>
      <c r="BJ91" s="68"/>
      <c r="BK91" s="18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30" customFormat="1" ht="60" hidden="1" x14ac:dyDescent="0.25">
      <c r="A92" s="6">
        <v>91</v>
      </c>
      <c r="B92" s="1" t="s">
        <v>60</v>
      </c>
      <c r="C92" s="1" t="s">
        <v>63</v>
      </c>
      <c r="D92" s="1" t="s">
        <v>501</v>
      </c>
      <c r="E92" s="1" t="s">
        <v>1106</v>
      </c>
      <c r="F92" s="1" t="s">
        <v>84</v>
      </c>
      <c r="G92" s="1" t="s">
        <v>539</v>
      </c>
      <c r="H92" s="1" t="s">
        <v>955</v>
      </c>
      <c r="I92" s="1" t="s">
        <v>41</v>
      </c>
      <c r="J92" s="1" t="s">
        <v>36</v>
      </c>
      <c r="K92" s="1" t="s">
        <v>35</v>
      </c>
      <c r="L92" s="9">
        <v>11</v>
      </c>
      <c r="M92" s="9">
        <v>11</v>
      </c>
      <c r="N92" s="9">
        <v>0</v>
      </c>
      <c r="O92" s="9">
        <v>0.4</v>
      </c>
      <c r="P92" s="1" t="s">
        <v>66</v>
      </c>
      <c r="Q92" s="1" t="s">
        <v>555</v>
      </c>
      <c r="R92" s="6">
        <v>2017</v>
      </c>
      <c r="S92" s="6"/>
      <c r="T92" s="1">
        <v>42822</v>
      </c>
      <c r="U92" s="1">
        <v>42822</v>
      </c>
      <c r="V92" s="1"/>
      <c r="W92" s="1">
        <f t="shared" si="7"/>
        <v>42828</v>
      </c>
      <c r="X92" s="1">
        <f t="shared" si="8"/>
        <v>42837</v>
      </c>
      <c r="Y92" s="1" t="s">
        <v>73</v>
      </c>
      <c r="Z92" s="1" t="s">
        <v>369</v>
      </c>
      <c r="AA92" s="1" t="s">
        <v>506</v>
      </c>
      <c r="AB92" s="1" t="s">
        <v>543</v>
      </c>
      <c r="AC92" s="1"/>
      <c r="AD92" s="1"/>
      <c r="AE92" s="1"/>
      <c r="AF92" s="1"/>
      <c r="AG92" s="1"/>
      <c r="AH92" s="1"/>
      <c r="AI92" s="1"/>
      <c r="AJ92" s="1"/>
      <c r="AK92" s="1"/>
      <c r="AL92" s="39" t="s">
        <v>554</v>
      </c>
      <c r="AM92" s="1">
        <v>42987</v>
      </c>
      <c r="AN92" s="1" t="s">
        <v>37</v>
      </c>
      <c r="AO92" s="1" t="s">
        <v>73</v>
      </c>
      <c r="AP92" s="39" t="s">
        <v>73</v>
      </c>
      <c r="AQ92" s="9">
        <v>2017</v>
      </c>
      <c r="AR92" s="6">
        <v>1</v>
      </c>
      <c r="AS92" s="1">
        <f t="shared" si="4"/>
        <v>44052</v>
      </c>
      <c r="AT92" s="1">
        <f t="shared" si="6"/>
        <v>43078</v>
      </c>
      <c r="AU92" s="6">
        <f>AT92-AV92</f>
        <v>38</v>
      </c>
      <c r="AV92" s="1">
        <v>43040</v>
      </c>
      <c r="AW92" s="1" t="s">
        <v>578</v>
      </c>
      <c r="AX92" s="1" t="s">
        <v>50</v>
      </c>
      <c r="AY92" s="1" t="s">
        <v>82</v>
      </c>
      <c r="AZ92" s="1" t="s">
        <v>549</v>
      </c>
      <c r="BA92" s="1"/>
      <c r="BB92" s="15" t="s">
        <v>33</v>
      </c>
      <c r="BC92" s="1"/>
      <c r="BD92" s="1"/>
      <c r="BE92" s="1"/>
      <c r="BF92" s="1"/>
      <c r="BG92" s="1"/>
      <c r="BH92" s="67">
        <v>550</v>
      </c>
      <c r="BI92" s="67"/>
      <c r="BJ92" s="67">
        <v>550</v>
      </c>
      <c r="BK92" s="74" t="s">
        <v>963</v>
      </c>
      <c r="BL92" s="1"/>
      <c r="BM92" s="1"/>
      <c r="BN92" s="1"/>
      <c r="BO92" s="1"/>
      <c r="BP92" s="1"/>
      <c r="BQ92" s="1"/>
      <c r="BR92" s="1"/>
      <c r="BS92" s="1"/>
      <c r="BT92" s="39" t="s">
        <v>956</v>
      </c>
      <c r="BU92" s="39" t="s">
        <v>964</v>
      </c>
      <c r="BV92" s="1">
        <v>43040</v>
      </c>
      <c r="BW92" s="1"/>
      <c r="BX92" s="1" t="s">
        <v>978</v>
      </c>
      <c r="BY92" s="1" t="s">
        <v>978</v>
      </c>
      <c r="BZ92" s="1" t="s">
        <v>978</v>
      </c>
      <c r="CA92" s="1"/>
      <c r="CB92" s="1"/>
      <c r="CC92" s="1"/>
      <c r="CD92" s="1"/>
      <c r="CE92" s="1"/>
      <c r="CF92" s="1"/>
    </row>
    <row r="93" spans="1:84" s="29" customFormat="1" ht="60" hidden="1" x14ac:dyDescent="0.25">
      <c r="A93" s="24">
        <v>92</v>
      </c>
      <c r="B93" s="25" t="s">
        <v>60</v>
      </c>
      <c r="C93" s="25" t="s">
        <v>63</v>
      </c>
      <c r="D93" s="25" t="s">
        <v>508</v>
      </c>
      <c r="E93" s="25" t="s">
        <v>1104</v>
      </c>
      <c r="F93" s="25" t="s">
        <v>509</v>
      </c>
      <c r="G93" s="25" t="s">
        <v>510</v>
      </c>
      <c r="H93" s="25" t="s">
        <v>1139</v>
      </c>
      <c r="I93" s="25" t="s">
        <v>41</v>
      </c>
      <c r="J93" s="25" t="s">
        <v>36</v>
      </c>
      <c r="K93" s="25" t="s">
        <v>35</v>
      </c>
      <c r="L93" s="26">
        <v>11</v>
      </c>
      <c r="M93" s="26">
        <v>11</v>
      </c>
      <c r="N93" s="26">
        <v>0</v>
      </c>
      <c r="O93" s="26">
        <v>0.4</v>
      </c>
      <c r="P93" s="25" t="s">
        <v>66</v>
      </c>
      <c r="Q93" s="25" t="s">
        <v>555</v>
      </c>
      <c r="R93" s="24" t="s">
        <v>1017</v>
      </c>
      <c r="S93" s="24"/>
      <c r="T93" s="25">
        <v>42828</v>
      </c>
      <c r="U93" s="25">
        <v>42828</v>
      </c>
      <c r="V93" s="25">
        <v>42901</v>
      </c>
      <c r="W93" s="25">
        <f>U93+6</f>
        <v>42834</v>
      </c>
      <c r="X93" s="25">
        <f t="shared" si="8"/>
        <v>42843</v>
      </c>
      <c r="Y93" s="25" t="s">
        <v>73</v>
      </c>
      <c r="Z93" s="25" t="s">
        <v>369</v>
      </c>
      <c r="AA93" s="25" t="s">
        <v>519</v>
      </c>
      <c r="AB93" s="25"/>
      <c r="AC93" s="25"/>
      <c r="AD93" s="25"/>
      <c r="AE93" s="25"/>
      <c r="AF93" s="25"/>
      <c r="AG93" s="25">
        <v>42928</v>
      </c>
      <c r="AH93" s="25"/>
      <c r="AI93" s="25"/>
      <c r="AJ93" s="25"/>
      <c r="AK93" s="25"/>
      <c r="AL93" s="38" t="s">
        <v>590</v>
      </c>
      <c r="AM93" s="25">
        <v>42979</v>
      </c>
      <c r="AN93" s="25" t="s">
        <v>37</v>
      </c>
      <c r="AO93" s="25" t="s">
        <v>73</v>
      </c>
      <c r="AP93" s="25" t="s">
        <v>74</v>
      </c>
      <c r="AQ93" s="26">
        <v>2017</v>
      </c>
      <c r="AR93" s="24">
        <v>4</v>
      </c>
      <c r="AS93" s="25">
        <f t="shared" si="4"/>
        <v>44044</v>
      </c>
      <c r="AT93" s="91">
        <f t="shared" si="6"/>
        <v>43070</v>
      </c>
      <c r="AU93" s="24">
        <f t="shared" ca="1" si="5"/>
        <v>-123</v>
      </c>
      <c r="AV93" s="25"/>
      <c r="AW93" s="25" t="s">
        <v>1189</v>
      </c>
      <c r="AX93" s="25" t="s">
        <v>48</v>
      </c>
      <c r="AY93" s="25" t="s">
        <v>592</v>
      </c>
      <c r="AZ93" s="25" t="s">
        <v>591</v>
      </c>
      <c r="BA93" s="25"/>
      <c r="BB93" s="27" t="s">
        <v>33</v>
      </c>
      <c r="BC93" s="25"/>
      <c r="BD93" s="25"/>
      <c r="BE93" s="25"/>
      <c r="BF93" s="25"/>
      <c r="BG93" s="25"/>
      <c r="BH93" s="60">
        <v>39909.519999999997</v>
      </c>
      <c r="BI93" s="60"/>
      <c r="BJ93" s="60">
        <v>39909.519999999997</v>
      </c>
      <c r="BK93" s="28" t="s">
        <v>1188</v>
      </c>
      <c r="BL93" s="28">
        <v>39909.519999999997</v>
      </c>
      <c r="BM93" s="25"/>
      <c r="BN93" s="28">
        <v>1188</v>
      </c>
      <c r="BO93" s="28">
        <v>32633.62</v>
      </c>
      <c r="BP93" s="25"/>
      <c r="BQ93" s="25"/>
      <c r="BR93" s="25"/>
      <c r="BS93" s="25"/>
      <c r="BT93" s="25"/>
      <c r="BU93" s="25" t="s">
        <v>976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</row>
    <row r="94" spans="1:84" s="30" customFormat="1" ht="48" hidden="1" x14ac:dyDescent="0.25">
      <c r="A94" s="6">
        <v>93</v>
      </c>
      <c r="B94" s="1" t="s">
        <v>59</v>
      </c>
      <c r="C94" s="1" t="s">
        <v>62</v>
      </c>
      <c r="D94" s="1" t="s">
        <v>511</v>
      </c>
      <c r="E94" s="1" t="s">
        <v>1106</v>
      </c>
      <c r="F94" s="1" t="s">
        <v>406</v>
      </c>
      <c r="G94" s="1" t="s">
        <v>512</v>
      </c>
      <c r="H94" s="1"/>
      <c r="I94" s="1" t="s">
        <v>41</v>
      </c>
      <c r="J94" s="1" t="s">
        <v>36</v>
      </c>
      <c r="K94" s="1" t="s">
        <v>35</v>
      </c>
      <c r="L94" s="9">
        <v>10</v>
      </c>
      <c r="M94" s="9">
        <v>10</v>
      </c>
      <c r="N94" s="9">
        <v>0</v>
      </c>
      <c r="O94" s="9">
        <v>0.4</v>
      </c>
      <c r="P94" s="1" t="s">
        <v>67</v>
      </c>
      <c r="Q94" s="1" t="s">
        <v>563</v>
      </c>
      <c r="R94" s="6">
        <v>2017</v>
      </c>
      <c r="S94" s="6"/>
      <c r="T94" s="1">
        <v>42822</v>
      </c>
      <c r="U94" s="1">
        <v>42822</v>
      </c>
      <c r="V94" s="1">
        <v>42893</v>
      </c>
      <c r="W94" s="1">
        <f t="shared" ref="W94:W101" si="9">U94+6</f>
        <v>42828</v>
      </c>
      <c r="X94" s="1">
        <f t="shared" si="8"/>
        <v>42837</v>
      </c>
      <c r="Y94" s="1" t="s">
        <v>73</v>
      </c>
      <c r="Z94" s="1" t="s">
        <v>369</v>
      </c>
      <c r="AA94" s="1" t="s">
        <v>520</v>
      </c>
      <c r="AB94" s="1" t="s">
        <v>543</v>
      </c>
      <c r="AC94" s="1"/>
      <c r="AD94" s="1"/>
      <c r="AE94" s="1"/>
      <c r="AF94" s="1"/>
      <c r="AG94" s="1">
        <v>42873</v>
      </c>
      <c r="AH94" s="1"/>
      <c r="AI94" s="1">
        <v>42891</v>
      </c>
      <c r="AJ94" s="1"/>
      <c r="AK94" s="1"/>
      <c r="AL94" s="39" t="s">
        <v>561</v>
      </c>
      <c r="AM94" s="1">
        <v>42891</v>
      </c>
      <c r="AN94" s="1" t="s">
        <v>562</v>
      </c>
      <c r="AO94" s="1" t="s">
        <v>73</v>
      </c>
      <c r="AP94" s="39" t="s">
        <v>73</v>
      </c>
      <c r="AQ94" s="9">
        <v>2017</v>
      </c>
      <c r="AR94" s="6">
        <v>1</v>
      </c>
      <c r="AS94" s="1">
        <f t="shared" si="4"/>
        <v>43956</v>
      </c>
      <c r="AT94" s="1">
        <f t="shared" si="6"/>
        <v>42982</v>
      </c>
      <c r="AU94" s="6">
        <f>AT94-AV94</f>
        <v>20</v>
      </c>
      <c r="AV94" s="1">
        <v>42962</v>
      </c>
      <c r="AW94" s="1" t="s">
        <v>575</v>
      </c>
      <c r="AX94" s="1" t="s">
        <v>50</v>
      </c>
      <c r="AY94" s="1" t="s">
        <v>82</v>
      </c>
      <c r="AZ94" s="1" t="s">
        <v>549</v>
      </c>
      <c r="BA94" s="1"/>
      <c r="BB94" s="1" t="s">
        <v>33</v>
      </c>
      <c r="BC94" s="1"/>
      <c r="BD94" s="1"/>
      <c r="BE94" s="1"/>
      <c r="BF94" s="1"/>
      <c r="BG94" s="1"/>
      <c r="BH94" s="67">
        <v>550</v>
      </c>
      <c r="BI94" s="67"/>
      <c r="BJ94" s="67"/>
      <c r="BK94" s="1"/>
      <c r="BL94" s="1"/>
      <c r="BM94" s="1"/>
      <c r="BN94" s="1"/>
      <c r="BO94" s="1"/>
      <c r="BP94" s="1"/>
      <c r="BQ94" s="1"/>
      <c r="BR94" s="1"/>
      <c r="BS94" s="1"/>
      <c r="BT94" s="1" t="s">
        <v>712</v>
      </c>
      <c r="BU94" s="1"/>
      <c r="BV94" s="1">
        <v>42962</v>
      </c>
      <c r="BW94" s="1"/>
      <c r="BX94" s="1"/>
      <c r="BY94" s="1"/>
      <c r="BZ94" s="1">
        <v>43028</v>
      </c>
      <c r="CA94" s="1"/>
      <c r="CB94" s="1"/>
      <c r="CC94" s="1"/>
      <c r="CD94" s="1"/>
      <c r="CE94" s="1"/>
      <c r="CF94" s="1"/>
    </row>
    <row r="95" spans="1:84" s="35" customFormat="1" ht="72" hidden="1" x14ac:dyDescent="0.25">
      <c r="A95" s="31">
        <v>94</v>
      </c>
      <c r="B95" s="32" t="s">
        <v>60</v>
      </c>
      <c r="C95" s="32" t="s">
        <v>63</v>
      </c>
      <c r="D95" s="32" t="s">
        <v>513</v>
      </c>
      <c r="E95" s="32" t="s">
        <v>1104</v>
      </c>
      <c r="F95" s="32" t="s">
        <v>514</v>
      </c>
      <c r="G95" s="32" t="s">
        <v>515</v>
      </c>
      <c r="H95" s="32" t="s">
        <v>771</v>
      </c>
      <c r="I95" s="32" t="s">
        <v>41</v>
      </c>
      <c r="J95" s="32" t="s">
        <v>36</v>
      </c>
      <c r="K95" s="32" t="s">
        <v>35</v>
      </c>
      <c r="L95" s="33">
        <v>15</v>
      </c>
      <c r="M95" s="33">
        <v>15</v>
      </c>
      <c r="N95" s="33">
        <v>0</v>
      </c>
      <c r="O95" s="33">
        <v>0.4</v>
      </c>
      <c r="P95" s="32" t="s">
        <v>66</v>
      </c>
      <c r="Q95" s="32" t="s">
        <v>594</v>
      </c>
      <c r="R95" s="31">
        <v>2017</v>
      </c>
      <c r="S95" s="31"/>
      <c r="T95" s="32">
        <v>42796</v>
      </c>
      <c r="U95" s="32">
        <v>42796</v>
      </c>
      <c r="V95" s="32"/>
      <c r="W95" s="32">
        <f t="shared" si="9"/>
        <v>42802</v>
      </c>
      <c r="X95" s="32">
        <f t="shared" si="8"/>
        <v>42811</v>
      </c>
      <c r="Y95" s="40" t="s">
        <v>73</v>
      </c>
      <c r="Z95" s="32" t="s">
        <v>369</v>
      </c>
      <c r="AA95" s="32" t="s">
        <v>772</v>
      </c>
      <c r="AB95" s="32" t="s">
        <v>543</v>
      </c>
      <c r="AC95" s="32" t="s">
        <v>568</v>
      </c>
      <c r="AD95" s="32"/>
      <c r="AE95" s="32"/>
      <c r="AF95" s="32"/>
      <c r="AG95" s="32">
        <v>42928</v>
      </c>
      <c r="AH95" s="32"/>
      <c r="AI95" s="32" t="s">
        <v>33</v>
      </c>
      <c r="AJ95" s="32"/>
      <c r="AK95" s="32"/>
      <c r="AL95" s="40" t="s">
        <v>593</v>
      </c>
      <c r="AM95" s="32" t="s">
        <v>33</v>
      </c>
      <c r="AN95" s="32" t="s">
        <v>37</v>
      </c>
      <c r="AO95" s="32" t="s">
        <v>73</v>
      </c>
      <c r="AP95" s="32" t="s">
        <v>74</v>
      </c>
      <c r="AQ95" s="33">
        <v>2017</v>
      </c>
      <c r="AR95" s="31">
        <v>0</v>
      </c>
      <c r="AS95" s="32"/>
      <c r="AT95" s="32"/>
      <c r="AU95" s="31"/>
      <c r="AV95" s="32"/>
      <c r="AW95" s="32" t="s">
        <v>581</v>
      </c>
      <c r="AX95" s="32" t="s">
        <v>48</v>
      </c>
      <c r="AY95" s="32" t="s">
        <v>592</v>
      </c>
      <c r="AZ95" s="32" t="s">
        <v>591</v>
      </c>
      <c r="BA95" s="32"/>
      <c r="BB95" s="32" t="s">
        <v>33</v>
      </c>
      <c r="BC95" s="32"/>
      <c r="BD95" s="32"/>
      <c r="BE95" s="32"/>
      <c r="BF95" s="32"/>
      <c r="BG95" s="32"/>
      <c r="BH95" s="69">
        <v>40419.279999999999</v>
      </c>
      <c r="BI95" s="69"/>
      <c r="BJ95" s="69"/>
      <c r="BK95" s="32"/>
      <c r="BL95" s="34">
        <v>40419.279999999999</v>
      </c>
      <c r="BM95" s="34"/>
      <c r="BN95" s="34">
        <v>1620</v>
      </c>
      <c r="BO95" s="34">
        <v>32633.62</v>
      </c>
      <c r="BP95" s="32"/>
      <c r="BQ95" s="32"/>
      <c r="BR95" s="32"/>
      <c r="BS95" s="32"/>
      <c r="BT95" s="40" t="s">
        <v>777</v>
      </c>
      <c r="BU95" s="40"/>
      <c r="BV95" s="32" t="s">
        <v>33</v>
      </c>
      <c r="BW95" s="32"/>
      <c r="BX95" s="32"/>
      <c r="BY95" s="32"/>
      <c r="BZ95" s="32"/>
      <c r="CA95" s="32"/>
      <c r="CB95" s="32"/>
      <c r="CC95" s="32"/>
      <c r="CD95" s="32"/>
      <c r="CE95" s="32"/>
      <c r="CF95" s="32"/>
    </row>
    <row r="96" spans="1:84" ht="48" x14ac:dyDescent="0.25">
      <c r="A96" s="31">
        <v>95</v>
      </c>
      <c r="B96" s="2" t="s">
        <v>390</v>
      </c>
      <c r="C96" s="2" t="s">
        <v>449</v>
      </c>
      <c r="D96" s="2" t="s">
        <v>447</v>
      </c>
      <c r="E96" s="2" t="s">
        <v>1104</v>
      </c>
      <c r="F96" s="2" t="s">
        <v>516</v>
      </c>
      <c r="G96" s="2"/>
      <c r="H96" s="2"/>
      <c r="I96" s="2" t="s">
        <v>41</v>
      </c>
      <c r="J96" s="2" t="s">
        <v>36</v>
      </c>
      <c r="K96" s="2" t="s">
        <v>35</v>
      </c>
      <c r="L96" s="10">
        <v>50</v>
      </c>
      <c r="M96" s="10">
        <v>50</v>
      </c>
      <c r="N96" s="10">
        <v>0</v>
      </c>
      <c r="O96" s="10">
        <v>0.4</v>
      </c>
      <c r="P96" s="2"/>
      <c r="Q96" s="2"/>
      <c r="R96" s="11">
        <v>2018</v>
      </c>
      <c r="S96" s="11"/>
      <c r="T96" s="2">
        <v>42822</v>
      </c>
      <c r="U96" s="2"/>
      <c r="V96" s="2">
        <v>42822</v>
      </c>
      <c r="W96" s="2">
        <f>V96+6</f>
        <v>42828</v>
      </c>
      <c r="X96" s="2">
        <f>V96+15</f>
        <v>42837</v>
      </c>
      <c r="Y96" s="2" t="s">
        <v>73</v>
      </c>
      <c r="Z96" s="2" t="s">
        <v>370</v>
      </c>
      <c r="AA96" s="2" t="s">
        <v>517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74</v>
      </c>
      <c r="AP96" s="2" t="s">
        <v>74</v>
      </c>
      <c r="AQ96" s="10"/>
      <c r="AR96" s="2"/>
      <c r="AS96" s="2"/>
      <c r="AT96" s="2"/>
      <c r="AU96" s="11"/>
      <c r="AV96" s="2"/>
      <c r="AW96" s="2"/>
      <c r="AX96" s="2"/>
      <c r="AY96" s="2"/>
      <c r="AZ96" s="2"/>
      <c r="BA96" s="2"/>
      <c r="BB96" s="2" t="s">
        <v>33</v>
      </c>
      <c r="BC96" s="2"/>
      <c r="BD96" s="2"/>
      <c r="BE96" s="2"/>
      <c r="BF96" s="2"/>
      <c r="BG96" s="2"/>
      <c r="BH96" s="68"/>
      <c r="BI96" s="68"/>
      <c r="BJ96" s="68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60" hidden="1" x14ac:dyDescent="0.25">
      <c r="A97" s="6">
        <v>96</v>
      </c>
      <c r="B97" s="2" t="s">
        <v>60</v>
      </c>
      <c r="C97" s="2" t="s">
        <v>63</v>
      </c>
      <c r="D97" s="2" t="s">
        <v>524</v>
      </c>
      <c r="E97" s="2" t="s">
        <v>1106</v>
      </c>
      <c r="F97" s="2" t="s">
        <v>58</v>
      </c>
      <c r="G97" s="2" t="s">
        <v>525</v>
      </c>
      <c r="H97" s="2"/>
      <c r="I97" s="2" t="s">
        <v>41</v>
      </c>
      <c r="J97" s="2" t="s">
        <v>36</v>
      </c>
      <c r="K97" s="2" t="s">
        <v>35</v>
      </c>
      <c r="L97" s="10">
        <v>7</v>
      </c>
      <c r="M97" s="10">
        <v>7</v>
      </c>
      <c r="N97" s="10">
        <v>0</v>
      </c>
      <c r="O97" s="10">
        <v>0.22</v>
      </c>
      <c r="P97" s="2" t="s">
        <v>66</v>
      </c>
      <c r="Q97" s="2" t="s">
        <v>552</v>
      </c>
      <c r="R97" s="11">
        <v>2017</v>
      </c>
      <c r="S97" s="11"/>
      <c r="T97" s="2">
        <v>42839</v>
      </c>
      <c r="U97" s="2"/>
      <c r="V97" s="2">
        <v>42839</v>
      </c>
      <c r="W97" s="2">
        <f>V97+6</f>
        <v>42845</v>
      </c>
      <c r="X97" s="2">
        <f>V97+15</f>
        <v>42854</v>
      </c>
      <c r="Y97" s="2" t="s">
        <v>73</v>
      </c>
      <c r="Z97" s="2" t="s">
        <v>369</v>
      </c>
      <c r="AA97" s="2" t="s">
        <v>532</v>
      </c>
      <c r="AB97" s="2" t="s">
        <v>543</v>
      </c>
      <c r="AC97" s="2"/>
      <c r="AD97" s="2"/>
      <c r="AE97" s="2"/>
      <c r="AF97" s="4"/>
      <c r="AG97" s="2">
        <v>42872</v>
      </c>
      <c r="AH97" s="2"/>
      <c r="AI97" s="2">
        <v>42891</v>
      </c>
      <c r="AJ97" s="2"/>
      <c r="AK97" s="2">
        <v>42891</v>
      </c>
      <c r="AL97" s="37" t="s">
        <v>548</v>
      </c>
      <c r="AM97" s="2">
        <v>42891</v>
      </c>
      <c r="AN97" s="11" t="s">
        <v>37</v>
      </c>
      <c r="AO97" s="2" t="s">
        <v>73</v>
      </c>
      <c r="AP97" s="2" t="s">
        <v>74</v>
      </c>
      <c r="AQ97" s="10">
        <v>2017</v>
      </c>
      <c r="AR97" s="11">
        <v>4</v>
      </c>
      <c r="AS97" s="2">
        <f>AM97+DATE(3,0,0)</f>
        <v>43956</v>
      </c>
      <c r="AT97" s="91">
        <f>AM97+DATE(0,4,0)</f>
        <v>42982</v>
      </c>
      <c r="AU97" s="11">
        <f t="shared" ca="1" si="5"/>
        <v>-211</v>
      </c>
      <c r="AV97" s="2"/>
      <c r="AW97" s="2" t="s">
        <v>576</v>
      </c>
      <c r="AX97" s="2" t="s">
        <v>50</v>
      </c>
      <c r="AY97" s="2" t="s">
        <v>82</v>
      </c>
      <c r="AZ97" s="2" t="s">
        <v>549</v>
      </c>
      <c r="BA97" s="2"/>
      <c r="BB97" s="2" t="s">
        <v>33</v>
      </c>
      <c r="BC97" s="2"/>
      <c r="BD97" s="2"/>
      <c r="BE97" s="2"/>
      <c r="BF97" s="2"/>
      <c r="BG97" s="2"/>
      <c r="BH97" s="68">
        <v>550</v>
      </c>
      <c r="BI97" s="68"/>
      <c r="BJ97" s="68">
        <v>633.9</v>
      </c>
      <c r="BK97" s="2" t="s">
        <v>1096</v>
      </c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36" x14ac:dyDescent="0.25">
      <c r="A98" s="31">
        <v>97</v>
      </c>
      <c r="B98" s="2" t="s">
        <v>60</v>
      </c>
      <c r="C98" s="2" t="s">
        <v>77</v>
      </c>
      <c r="D98" s="2" t="s">
        <v>564</v>
      </c>
      <c r="E98" s="2" t="s">
        <v>1106</v>
      </c>
      <c r="F98" s="2" t="s">
        <v>84</v>
      </c>
      <c r="G98" s="2" t="s">
        <v>565</v>
      </c>
      <c r="H98" s="2"/>
      <c r="I98" s="2" t="s">
        <v>41</v>
      </c>
      <c r="J98" s="2" t="s">
        <v>36</v>
      </c>
      <c r="K98" s="2" t="s">
        <v>35</v>
      </c>
      <c r="L98" s="10">
        <v>15</v>
      </c>
      <c r="M98" s="10">
        <v>15</v>
      </c>
      <c r="N98" s="10">
        <v>0</v>
      </c>
      <c r="O98" s="10">
        <v>0.4</v>
      </c>
      <c r="P98" s="2"/>
      <c r="Q98" s="2"/>
      <c r="R98" s="11">
        <v>2017</v>
      </c>
      <c r="S98" s="11"/>
      <c r="T98" s="2">
        <v>42870</v>
      </c>
      <c r="U98" s="2">
        <v>42870</v>
      </c>
      <c r="V98" s="2"/>
      <c r="W98" s="2">
        <f t="shared" si="9"/>
        <v>42876</v>
      </c>
      <c r="X98" s="2">
        <f t="shared" si="8"/>
        <v>42885</v>
      </c>
      <c r="Y98" s="2" t="s">
        <v>73</v>
      </c>
      <c r="Z98" s="2" t="s">
        <v>370</v>
      </c>
      <c r="AA98" s="2" t="s">
        <v>570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74</v>
      </c>
      <c r="AP98" s="2" t="s">
        <v>74</v>
      </c>
      <c r="AQ98" s="10"/>
      <c r="AR98" s="2"/>
      <c r="AS98" s="2"/>
      <c r="AT98" s="2"/>
      <c r="AU98" s="11"/>
      <c r="AV98" s="2"/>
      <c r="AW98" s="2"/>
      <c r="AX98" s="2"/>
      <c r="AY98" s="2"/>
      <c r="AZ98" s="2"/>
      <c r="BA98" s="2"/>
      <c r="BB98" s="2" t="s">
        <v>33</v>
      </c>
      <c r="BC98" s="2"/>
      <c r="BD98" s="2"/>
      <c r="BE98" s="2"/>
      <c r="BF98" s="2"/>
      <c r="BG98" s="2"/>
      <c r="BH98" s="68"/>
      <c r="BI98" s="68"/>
      <c r="BJ98" s="68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60" hidden="1" x14ac:dyDescent="0.25">
      <c r="A99" s="6">
        <v>98</v>
      </c>
      <c r="B99" s="2" t="s">
        <v>60</v>
      </c>
      <c r="C99" s="2" t="s">
        <v>63</v>
      </c>
      <c r="D99" s="2" t="s">
        <v>566</v>
      </c>
      <c r="E99" s="8" t="s">
        <v>1106</v>
      </c>
      <c r="F99" s="8" t="s">
        <v>406</v>
      </c>
      <c r="G99" s="2" t="s">
        <v>567</v>
      </c>
      <c r="H99" s="8"/>
      <c r="I99" s="2" t="s">
        <v>41</v>
      </c>
      <c r="J99" s="2" t="s">
        <v>36</v>
      </c>
      <c r="K99" s="2" t="s">
        <v>35</v>
      </c>
      <c r="L99" s="10">
        <v>7</v>
      </c>
      <c r="M99" s="10">
        <v>7</v>
      </c>
      <c r="N99" s="10">
        <v>0</v>
      </c>
      <c r="O99" s="10">
        <v>0.22</v>
      </c>
      <c r="P99" s="2" t="s">
        <v>66</v>
      </c>
      <c r="Q99" s="2" t="s">
        <v>605</v>
      </c>
      <c r="R99" s="11">
        <v>2017</v>
      </c>
      <c r="S99" s="11"/>
      <c r="T99" s="2">
        <v>42870</v>
      </c>
      <c r="U99" s="2">
        <v>42870</v>
      </c>
      <c r="V99" s="2"/>
      <c r="W99" s="2">
        <f t="shared" si="9"/>
        <v>42876</v>
      </c>
      <c r="X99" s="2">
        <f t="shared" si="8"/>
        <v>42885</v>
      </c>
      <c r="Y99" s="2" t="s">
        <v>73</v>
      </c>
      <c r="Z99" s="2" t="s">
        <v>369</v>
      </c>
      <c r="AA99" s="2"/>
      <c r="AB99" s="2" t="s">
        <v>543</v>
      </c>
      <c r="AC99" s="2" t="s">
        <v>571</v>
      </c>
      <c r="AD99" s="2"/>
      <c r="AE99" s="2"/>
      <c r="AF99" s="2"/>
      <c r="AG99" s="2">
        <v>42892</v>
      </c>
      <c r="AH99" s="2"/>
      <c r="AI99" s="2"/>
      <c r="AJ99" s="2"/>
      <c r="AK99" s="2"/>
      <c r="AL99" s="37" t="s">
        <v>603</v>
      </c>
      <c r="AM99" s="2">
        <v>42913</v>
      </c>
      <c r="AN99" s="2" t="s">
        <v>37</v>
      </c>
      <c r="AO99" s="2" t="s">
        <v>74</v>
      </c>
      <c r="AP99" s="2" t="s">
        <v>74</v>
      </c>
      <c r="AQ99" s="10">
        <v>2017</v>
      </c>
      <c r="AR99" s="11">
        <v>4</v>
      </c>
      <c r="AS99" s="2">
        <f t="shared" si="4"/>
        <v>43978</v>
      </c>
      <c r="AT99" s="91">
        <f t="shared" si="6"/>
        <v>43004</v>
      </c>
      <c r="AU99" s="11">
        <f ca="1">AT99-TODAY()</f>
        <v>-189</v>
      </c>
      <c r="AV99" s="2"/>
      <c r="AW99" s="2" t="s">
        <v>604</v>
      </c>
      <c r="AX99" s="2" t="s">
        <v>50</v>
      </c>
      <c r="AY99" s="2" t="s">
        <v>82</v>
      </c>
      <c r="AZ99" s="2" t="s">
        <v>549</v>
      </c>
      <c r="BA99" s="2"/>
      <c r="BB99" s="2" t="s">
        <v>33</v>
      </c>
      <c r="BC99" s="2"/>
      <c r="BD99" s="2"/>
      <c r="BE99" s="2"/>
      <c r="BF99" s="2"/>
      <c r="BG99" s="2"/>
      <c r="BH99" s="68">
        <v>550</v>
      </c>
      <c r="BI99" s="68"/>
      <c r="BJ99" s="68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30" customFormat="1" ht="48" hidden="1" x14ac:dyDescent="0.25">
      <c r="A100" s="6">
        <v>99</v>
      </c>
      <c r="B100" s="1" t="s">
        <v>59</v>
      </c>
      <c r="C100" s="1" t="s">
        <v>61</v>
      </c>
      <c r="D100" s="1" t="s">
        <v>585</v>
      </c>
      <c r="E100" s="1" t="s">
        <v>1106</v>
      </c>
      <c r="F100" s="1" t="s">
        <v>84</v>
      </c>
      <c r="G100" s="1" t="s">
        <v>588</v>
      </c>
      <c r="H100" s="1" t="s">
        <v>767</v>
      </c>
      <c r="I100" s="1" t="s">
        <v>41</v>
      </c>
      <c r="J100" s="1" t="s">
        <v>36</v>
      </c>
      <c r="K100" s="1" t="s">
        <v>35</v>
      </c>
      <c r="L100" s="9">
        <v>10</v>
      </c>
      <c r="M100" s="9">
        <v>10</v>
      </c>
      <c r="N100" s="9">
        <v>0</v>
      </c>
      <c r="O100" s="9">
        <v>0.4</v>
      </c>
      <c r="P100" s="1" t="s">
        <v>68</v>
      </c>
      <c r="Q100" s="1" t="s">
        <v>770</v>
      </c>
      <c r="R100" s="6">
        <v>2017</v>
      </c>
      <c r="S100" s="6"/>
      <c r="T100" s="1">
        <v>42870</v>
      </c>
      <c r="U100" s="1">
        <v>42870</v>
      </c>
      <c r="V100" s="1">
        <v>42893</v>
      </c>
      <c r="W100" s="1">
        <f t="shared" si="9"/>
        <v>42876</v>
      </c>
      <c r="X100" s="1">
        <f t="shared" si="8"/>
        <v>42885</v>
      </c>
      <c r="Y100" s="39" t="s">
        <v>73</v>
      </c>
      <c r="Z100" s="1" t="s">
        <v>369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39" t="s">
        <v>765</v>
      </c>
      <c r="AM100" s="1">
        <v>42989</v>
      </c>
      <c r="AN100" s="1" t="s">
        <v>37</v>
      </c>
      <c r="AO100" s="1" t="s">
        <v>73</v>
      </c>
      <c r="AP100" s="39" t="s">
        <v>73</v>
      </c>
      <c r="AQ100" s="9">
        <v>2017</v>
      </c>
      <c r="AR100" s="6">
        <v>1</v>
      </c>
      <c r="AS100" s="1">
        <f t="shared" si="4"/>
        <v>44054</v>
      </c>
      <c r="AT100" s="1">
        <f t="shared" si="6"/>
        <v>43080</v>
      </c>
      <c r="AU100" s="6">
        <f>AT100-AV100</f>
        <v>74</v>
      </c>
      <c r="AV100" s="1">
        <v>43006</v>
      </c>
      <c r="AW100" s="1" t="s">
        <v>766</v>
      </c>
      <c r="AX100" s="1" t="s">
        <v>50</v>
      </c>
      <c r="AY100" s="1" t="s">
        <v>82</v>
      </c>
      <c r="AZ100" s="1" t="s">
        <v>549</v>
      </c>
      <c r="BA100" s="1"/>
      <c r="BB100" s="1" t="s">
        <v>33</v>
      </c>
      <c r="BC100" s="1"/>
      <c r="BD100" s="1"/>
      <c r="BE100" s="1"/>
      <c r="BF100" s="1"/>
      <c r="BG100" s="1"/>
      <c r="BH100" s="67">
        <v>550</v>
      </c>
      <c r="BI100" s="67"/>
      <c r="BJ100" s="67">
        <v>550</v>
      </c>
      <c r="BK100" s="39" t="s">
        <v>768</v>
      </c>
      <c r="BL100" s="1"/>
      <c r="BM100" s="1"/>
      <c r="BN100" s="1"/>
      <c r="BO100" s="1"/>
      <c r="BP100" s="1"/>
      <c r="BQ100" s="1"/>
      <c r="BR100" s="1"/>
      <c r="BS100" s="1"/>
      <c r="BT100" s="39" t="s">
        <v>769</v>
      </c>
      <c r="BU100" s="39" t="s">
        <v>865</v>
      </c>
      <c r="BV100" s="1">
        <v>43006</v>
      </c>
      <c r="BW100" s="1" t="s">
        <v>33</v>
      </c>
      <c r="BX100" s="1">
        <v>43006</v>
      </c>
      <c r="BY100" s="1">
        <v>43006</v>
      </c>
      <c r="BZ100" s="1">
        <v>43028</v>
      </c>
      <c r="CA100" s="1"/>
      <c r="CB100" s="1"/>
      <c r="CC100" s="1"/>
      <c r="CD100" s="1"/>
      <c r="CE100" s="1"/>
      <c r="CF100" s="1"/>
    </row>
    <row r="101" spans="1:84" s="30" customFormat="1" ht="107.45" hidden="1" customHeight="1" x14ac:dyDescent="0.25">
      <c r="A101" s="6">
        <v>100</v>
      </c>
      <c r="B101" s="1" t="s">
        <v>59</v>
      </c>
      <c r="C101" s="1" t="s">
        <v>61</v>
      </c>
      <c r="D101" s="1" t="s">
        <v>586</v>
      </c>
      <c r="E101" s="1" t="s">
        <v>1106</v>
      </c>
      <c r="F101" s="1" t="s">
        <v>84</v>
      </c>
      <c r="G101" s="1" t="s">
        <v>587</v>
      </c>
      <c r="H101" s="1" t="s">
        <v>790</v>
      </c>
      <c r="I101" s="1" t="s">
        <v>41</v>
      </c>
      <c r="J101" s="1" t="s">
        <v>36</v>
      </c>
      <c r="K101" s="1" t="s">
        <v>35</v>
      </c>
      <c r="L101" s="9">
        <v>10</v>
      </c>
      <c r="M101" s="9">
        <v>10</v>
      </c>
      <c r="N101" s="9">
        <v>0</v>
      </c>
      <c r="O101" s="9">
        <v>0.4</v>
      </c>
      <c r="P101" s="1" t="s">
        <v>68</v>
      </c>
      <c r="Q101" s="1" t="s">
        <v>789</v>
      </c>
      <c r="R101" s="6">
        <v>2017</v>
      </c>
      <c r="S101" s="6"/>
      <c r="T101" s="1">
        <v>42870</v>
      </c>
      <c r="U101" s="1">
        <v>42870</v>
      </c>
      <c r="V101" s="1">
        <v>42893</v>
      </c>
      <c r="W101" s="1">
        <f t="shared" si="9"/>
        <v>42876</v>
      </c>
      <c r="X101" s="1">
        <f t="shared" si="8"/>
        <v>42885</v>
      </c>
      <c r="Y101" s="39" t="s">
        <v>73</v>
      </c>
      <c r="Z101" s="1" t="s">
        <v>369</v>
      </c>
      <c r="AA101" s="1"/>
      <c r="AB101" s="1"/>
      <c r="AC101" s="1"/>
      <c r="AD101" s="1"/>
      <c r="AE101" s="1"/>
      <c r="AF101" s="1"/>
      <c r="AG101" s="1">
        <v>42930</v>
      </c>
      <c r="AH101" s="1"/>
      <c r="AI101" s="1">
        <v>42935</v>
      </c>
      <c r="AJ101" s="1"/>
      <c r="AK101" s="1">
        <v>42935</v>
      </c>
      <c r="AL101" s="39" t="s">
        <v>630</v>
      </c>
      <c r="AM101" s="1">
        <v>42935</v>
      </c>
      <c r="AN101" s="1" t="s">
        <v>37</v>
      </c>
      <c r="AO101" s="1" t="s">
        <v>73</v>
      </c>
      <c r="AP101" s="39" t="s">
        <v>73</v>
      </c>
      <c r="AQ101" s="9">
        <v>2017</v>
      </c>
      <c r="AR101" s="6">
        <v>1</v>
      </c>
      <c r="AS101" s="1">
        <f t="shared" si="4"/>
        <v>44000</v>
      </c>
      <c r="AT101" s="1">
        <f t="shared" si="6"/>
        <v>43026</v>
      </c>
      <c r="AU101" s="6">
        <f>AT101-AV101</f>
        <v>13</v>
      </c>
      <c r="AV101" s="1">
        <v>43013</v>
      </c>
      <c r="AW101" s="1" t="s">
        <v>838</v>
      </c>
      <c r="AX101" s="1" t="s">
        <v>50</v>
      </c>
      <c r="AY101" s="1" t="s">
        <v>82</v>
      </c>
      <c r="AZ101" s="1" t="s">
        <v>549</v>
      </c>
      <c r="BA101" s="1"/>
      <c r="BB101" s="1" t="s">
        <v>33</v>
      </c>
      <c r="BC101" s="1"/>
      <c r="BD101" s="1"/>
      <c r="BE101" s="1"/>
      <c r="BF101" s="1"/>
      <c r="BG101" s="1"/>
      <c r="BH101" s="67">
        <v>550</v>
      </c>
      <c r="BI101" s="67"/>
      <c r="BJ101" s="67">
        <v>550</v>
      </c>
      <c r="BK101" s="39" t="s">
        <v>878</v>
      </c>
      <c r="BL101" s="1"/>
      <c r="BM101" s="1"/>
      <c r="BN101" s="1"/>
      <c r="BO101" s="1"/>
      <c r="BP101" s="1"/>
      <c r="BQ101" s="1"/>
      <c r="BR101" s="1"/>
      <c r="BS101" s="1"/>
      <c r="BT101" s="1" t="s">
        <v>877</v>
      </c>
      <c r="BU101" s="39" t="s">
        <v>908</v>
      </c>
      <c r="BV101" s="1">
        <v>43013</v>
      </c>
      <c r="BW101" s="1"/>
      <c r="BX101" s="1">
        <v>43013</v>
      </c>
      <c r="BY101" s="1">
        <v>43013</v>
      </c>
      <c r="BZ101" s="1">
        <v>43028</v>
      </c>
      <c r="CA101" s="1"/>
      <c r="CB101" s="1"/>
      <c r="CC101" s="1"/>
      <c r="CD101" s="1"/>
      <c r="CE101" s="1"/>
      <c r="CF101" s="1"/>
    </row>
    <row r="102" spans="1:84" s="30" customFormat="1" ht="60" hidden="1" x14ac:dyDescent="0.25">
      <c r="A102" s="6">
        <v>101</v>
      </c>
      <c r="B102" s="1" t="s">
        <v>59</v>
      </c>
      <c r="C102" s="1" t="s">
        <v>61</v>
      </c>
      <c r="D102" s="1" t="s">
        <v>597</v>
      </c>
      <c r="E102" s="1" t="s">
        <v>1104</v>
      </c>
      <c r="F102" s="1" t="s">
        <v>595</v>
      </c>
      <c r="G102" s="15" t="s">
        <v>596</v>
      </c>
      <c r="H102" s="1"/>
      <c r="I102" s="1" t="s">
        <v>41</v>
      </c>
      <c r="J102" s="1" t="s">
        <v>36</v>
      </c>
      <c r="K102" s="1" t="s">
        <v>35</v>
      </c>
      <c r="L102" s="9">
        <v>30</v>
      </c>
      <c r="M102" s="9">
        <v>30</v>
      </c>
      <c r="N102" s="9">
        <v>0</v>
      </c>
      <c r="O102" s="9">
        <v>0.4</v>
      </c>
      <c r="P102" s="1" t="s">
        <v>68</v>
      </c>
      <c r="Q102" s="1" t="s">
        <v>602</v>
      </c>
      <c r="R102" s="6">
        <v>2017</v>
      </c>
      <c r="S102" s="6"/>
      <c r="T102" s="1">
        <v>42870</v>
      </c>
      <c r="U102" s="1" t="s">
        <v>33</v>
      </c>
      <c r="V102" s="1">
        <v>42931</v>
      </c>
      <c r="W102" s="1">
        <f>V102+6</f>
        <v>42937</v>
      </c>
      <c r="X102" s="1">
        <f>V102+15</f>
        <v>42946</v>
      </c>
      <c r="Y102" s="39" t="s">
        <v>73</v>
      </c>
      <c r="Z102" s="1" t="s">
        <v>369</v>
      </c>
      <c r="AA102" s="1"/>
      <c r="AB102" s="1"/>
      <c r="AC102" s="1"/>
      <c r="AD102" s="1"/>
      <c r="AE102" s="1"/>
      <c r="AF102" s="1"/>
      <c r="AG102" s="1">
        <v>42933</v>
      </c>
      <c r="AH102" s="1"/>
      <c r="AI102" s="1">
        <v>42933</v>
      </c>
      <c r="AJ102" s="1"/>
      <c r="AK102" s="1">
        <v>42933</v>
      </c>
      <c r="AL102" s="39" t="s">
        <v>598</v>
      </c>
      <c r="AM102" s="1">
        <v>42940</v>
      </c>
      <c r="AN102" s="1" t="s">
        <v>37</v>
      </c>
      <c r="AO102" s="1" t="s">
        <v>73</v>
      </c>
      <c r="AP102" s="39" t="s">
        <v>73</v>
      </c>
      <c r="AQ102" s="9">
        <v>2017</v>
      </c>
      <c r="AR102" s="6">
        <v>1</v>
      </c>
      <c r="AS102" s="1">
        <f t="shared" si="4"/>
        <v>44005</v>
      </c>
      <c r="AT102" s="1">
        <f>AM102+DATE(0,4,0)</f>
        <v>43031</v>
      </c>
      <c r="AU102" s="6">
        <f>AT102-AV102</f>
        <v>88</v>
      </c>
      <c r="AV102" s="1">
        <v>42943</v>
      </c>
      <c r="AW102" s="1" t="s">
        <v>599</v>
      </c>
      <c r="AX102" s="1" t="s">
        <v>50</v>
      </c>
      <c r="AY102" s="1" t="s">
        <v>82</v>
      </c>
      <c r="AZ102" s="1" t="s">
        <v>549</v>
      </c>
      <c r="BA102" s="1"/>
      <c r="BB102" s="1" t="s">
        <v>33</v>
      </c>
      <c r="BC102" s="1"/>
      <c r="BD102" s="1"/>
      <c r="BE102" s="1"/>
      <c r="BF102" s="1"/>
      <c r="BG102" s="1"/>
      <c r="BH102" s="67">
        <v>3823.2</v>
      </c>
      <c r="BI102" s="67"/>
      <c r="BJ102" s="67"/>
      <c r="BK102" s="1"/>
      <c r="BL102" s="1"/>
      <c r="BM102" s="1"/>
      <c r="BN102" s="1"/>
      <c r="BO102" s="1"/>
      <c r="BP102" s="1"/>
      <c r="BQ102" s="1"/>
      <c r="BR102" s="1"/>
      <c r="BS102" s="1"/>
      <c r="BT102" s="1" t="s">
        <v>600</v>
      </c>
      <c r="BU102" s="1"/>
      <c r="BV102" s="1"/>
      <c r="BW102" s="1" t="s">
        <v>601</v>
      </c>
      <c r="BX102" s="1">
        <v>42933</v>
      </c>
      <c r="BY102" s="1">
        <v>42933</v>
      </c>
      <c r="BZ102" s="1">
        <v>43028</v>
      </c>
      <c r="CA102" s="1"/>
      <c r="CB102" s="1"/>
      <c r="CC102" s="1"/>
      <c r="CD102" s="1"/>
      <c r="CE102" s="1"/>
      <c r="CF102" s="1"/>
    </row>
    <row r="103" spans="1:84" s="30" customFormat="1" ht="60" hidden="1" x14ac:dyDescent="0.25">
      <c r="A103" s="6">
        <v>102</v>
      </c>
      <c r="B103" s="1" t="s">
        <v>60</v>
      </c>
      <c r="C103" s="1" t="s">
        <v>85</v>
      </c>
      <c r="D103" s="1" t="s">
        <v>611</v>
      </c>
      <c r="E103" s="1" t="s">
        <v>1106</v>
      </c>
      <c r="F103" s="1" t="s">
        <v>84</v>
      </c>
      <c r="G103" s="15" t="s">
        <v>612</v>
      </c>
      <c r="H103" s="1"/>
      <c r="I103" s="1" t="s">
        <v>41</v>
      </c>
      <c r="J103" s="1" t="s">
        <v>36</v>
      </c>
      <c r="K103" s="1" t="s">
        <v>35</v>
      </c>
      <c r="L103" s="9">
        <v>7</v>
      </c>
      <c r="M103" s="9">
        <v>7</v>
      </c>
      <c r="N103" s="9">
        <v>0</v>
      </c>
      <c r="O103" s="9">
        <v>0.4</v>
      </c>
      <c r="P103" s="1" t="s">
        <v>68</v>
      </c>
      <c r="Q103" s="1" t="s">
        <v>614</v>
      </c>
      <c r="R103" s="6">
        <v>2017</v>
      </c>
      <c r="S103" s="6"/>
      <c r="T103" s="1" t="s">
        <v>33</v>
      </c>
      <c r="U103" s="1" t="s">
        <v>33</v>
      </c>
      <c r="V103" s="1" t="s">
        <v>33</v>
      </c>
      <c r="W103" s="1" t="s">
        <v>33</v>
      </c>
      <c r="X103" s="1" t="s">
        <v>33</v>
      </c>
      <c r="Y103" s="1" t="s">
        <v>73</v>
      </c>
      <c r="Z103" s="1" t="s">
        <v>44</v>
      </c>
      <c r="AA103" s="1" t="s">
        <v>629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v>42668</v>
      </c>
      <c r="AL103" s="39" t="s">
        <v>792</v>
      </c>
      <c r="AM103" s="1">
        <v>42668</v>
      </c>
      <c r="AN103" s="1" t="s">
        <v>37</v>
      </c>
      <c r="AO103" s="1" t="s">
        <v>73</v>
      </c>
      <c r="AP103" s="39" t="s">
        <v>73</v>
      </c>
      <c r="AQ103" s="9">
        <v>2017</v>
      </c>
      <c r="AR103" s="6">
        <v>1</v>
      </c>
      <c r="AS103" s="1">
        <f t="shared" si="4"/>
        <v>43733</v>
      </c>
      <c r="AT103" s="1">
        <f t="shared" si="6"/>
        <v>42759</v>
      </c>
      <c r="AU103" s="6">
        <f>AT103-AV103</f>
        <v>-269</v>
      </c>
      <c r="AV103" s="1">
        <v>43028</v>
      </c>
      <c r="AW103" s="59" t="s">
        <v>868</v>
      </c>
      <c r="AX103" s="1" t="s">
        <v>50</v>
      </c>
      <c r="AY103" s="1" t="s">
        <v>82</v>
      </c>
      <c r="AZ103" s="1" t="s">
        <v>549</v>
      </c>
      <c r="BA103" s="1"/>
      <c r="BB103" s="1" t="s">
        <v>72</v>
      </c>
      <c r="BC103" s="1"/>
      <c r="BD103" s="1"/>
      <c r="BE103" s="1"/>
      <c r="BF103" s="1"/>
      <c r="BG103" s="1"/>
      <c r="BH103" s="67">
        <v>550</v>
      </c>
      <c r="BI103" s="67">
        <v>550</v>
      </c>
      <c r="BJ103" s="67"/>
      <c r="BK103" s="39" t="s">
        <v>867</v>
      </c>
      <c r="BL103" s="1"/>
      <c r="BM103" s="1"/>
      <c r="BN103" s="1"/>
      <c r="BO103" s="1"/>
      <c r="BP103" s="1"/>
      <c r="BQ103" s="1"/>
      <c r="BR103" s="1"/>
      <c r="BS103" s="1"/>
      <c r="BT103" s="39" t="s">
        <v>613</v>
      </c>
      <c r="BU103" s="39" t="s">
        <v>866</v>
      </c>
      <c r="BV103" s="1">
        <v>43028</v>
      </c>
      <c r="BW103" s="1" t="s">
        <v>947</v>
      </c>
      <c r="BX103" s="1">
        <v>43028</v>
      </c>
      <c r="BY103" s="1">
        <v>43028</v>
      </c>
      <c r="BZ103" s="1">
        <v>43028</v>
      </c>
      <c r="CA103" s="1"/>
      <c r="CB103" s="1"/>
      <c r="CC103" s="1"/>
      <c r="CD103" s="1"/>
      <c r="CE103" s="1"/>
      <c r="CF103" s="1"/>
    </row>
    <row r="104" spans="1:84" ht="72" x14ac:dyDescent="0.25">
      <c r="A104" s="23">
        <v>103</v>
      </c>
      <c r="B104" s="3" t="s">
        <v>60</v>
      </c>
      <c r="C104" s="3" t="s">
        <v>129</v>
      </c>
      <c r="D104" s="3" t="s">
        <v>1075</v>
      </c>
      <c r="E104" s="3" t="s">
        <v>1104</v>
      </c>
      <c r="F104" s="3" t="s">
        <v>43</v>
      </c>
      <c r="G104" s="3" t="s">
        <v>616</v>
      </c>
      <c r="H104" s="3" t="s">
        <v>873</v>
      </c>
      <c r="I104" s="3" t="s">
        <v>615</v>
      </c>
      <c r="J104" s="3" t="s">
        <v>36</v>
      </c>
      <c r="K104" s="2" t="s">
        <v>35</v>
      </c>
      <c r="L104" s="3">
        <v>15</v>
      </c>
      <c r="M104" s="3">
        <v>15</v>
      </c>
      <c r="N104" s="3">
        <v>0</v>
      </c>
      <c r="O104" s="3">
        <v>0.4</v>
      </c>
      <c r="P104" s="3"/>
      <c r="Q104" s="3"/>
      <c r="R104" s="3">
        <v>2018</v>
      </c>
      <c r="S104" s="3"/>
      <c r="T104" s="12">
        <v>42943</v>
      </c>
      <c r="U104" s="12" t="s">
        <v>33</v>
      </c>
      <c r="V104" s="12">
        <v>42943</v>
      </c>
      <c r="W104" s="12">
        <f>V104+6</f>
        <v>42949</v>
      </c>
      <c r="X104" s="12">
        <f>V104+15</f>
        <v>42958</v>
      </c>
      <c r="Y104" s="13" t="s">
        <v>73</v>
      </c>
      <c r="Z104" s="3" t="s">
        <v>619</v>
      </c>
      <c r="AA104" s="3" t="s">
        <v>620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 t="s">
        <v>74</v>
      </c>
      <c r="AP104" s="3" t="s">
        <v>74</v>
      </c>
      <c r="AQ104" s="10"/>
      <c r="AR104" s="3"/>
      <c r="AS104" s="2"/>
      <c r="AT104" s="2"/>
      <c r="AU104" s="11"/>
      <c r="AV104" s="12"/>
      <c r="AW104" s="3"/>
      <c r="AX104" s="2" t="s">
        <v>50</v>
      </c>
      <c r="AY104" s="2" t="s">
        <v>82</v>
      </c>
      <c r="AZ104" s="3"/>
      <c r="BA104" s="3"/>
      <c r="BB104" s="3" t="s">
        <v>33</v>
      </c>
      <c r="BC104" s="3"/>
      <c r="BD104" s="3"/>
      <c r="BE104" s="3"/>
      <c r="BF104" s="3"/>
      <c r="BG104" s="3"/>
      <c r="BH104" s="70"/>
      <c r="BI104" s="70"/>
      <c r="BJ104" s="70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72" x14ac:dyDescent="0.25">
      <c r="A105" s="23">
        <v>104</v>
      </c>
      <c r="B105" s="3" t="s">
        <v>60</v>
      </c>
      <c r="C105" s="3" t="s">
        <v>77</v>
      </c>
      <c r="D105" s="3" t="s">
        <v>1075</v>
      </c>
      <c r="E105" s="3" t="s">
        <v>1104</v>
      </c>
      <c r="F105" s="3" t="s">
        <v>43</v>
      </c>
      <c r="G105" s="3" t="s">
        <v>617</v>
      </c>
      <c r="H105" s="3" t="s">
        <v>873</v>
      </c>
      <c r="I105" s="3" t="s">
        <v>615</v>
      </c>
      <c r="J105" s="3" t="s">
        <v>36</v>
      </c>
      <c r="K105" s="2" t="s">
        <v>35</v>
      </c>
      <c r="L105" s="3">
        <v>15</v>
      </c>
      <c r="M105" s="3">
        <v>15</v>
      </c>
      <c r="N105" s="3">
        <v>0</v>
      </c>
      <c r="O105" s="3">
        <v>0.4</v>
      </c>
      <c r="P105" s="3"/>
      <c r="Q105" s="3"/>
      <c r="R105" s="3">
        <v>2018</v>
      </c>
      <c r="S105" s="3"/>
      <c r="T105" s="12">
        <v>42943</v>
      </c>
      <c r="U105" s="12" t="s">
        <v>33</v>
      </c>
      <c r="V105" s="12">
        <v>42943</v>
      </c>
      <c r="W105" s="12">
        <f>V105+6</f>
        <v>42949</v>
      </c>
      <c r="X105" s="12">
        <f>V105+15</f>
        <v>42958</v>
      </c>
      <c r="Y105" s="13" t="s">
        <v>73</v>
      </c>
      <c r="Z105" s="3" t="s">
        <v>619</v>
      </c>
      <c r="AA105" s="3" t="s">
        <v>620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74</v>
      </c>
      <c r="AP105" s="3" t="s">
        <v>74</v>
      </c>
      <c r="AQ105" s="92"/>
      <c r="AR105" s="3"/>
      <c r="AS105" s="2"/>
      <c r="AT105" s="2"/>
      <c r="AU105" s="11"/>
      <c r="AV105" s="12"/>
      <c r="AW105" s="3"/>
      <c r="AX105" s="2" t="s">
        <v>50</v>
      </c>
      <c r="AY105" s="3" t="s">
        <v>82</v>
      </c>
      <c r="AZ105" s="3"/>
      <c r="BA105" s="3"/>
      <c r="BB105" s="3" t="s">
        <v>33</v>
      </c>
      <c r="BC105" s="3"/>
      <c r="BD105" s="3"/>
      <c r="BE105" s="3"/>
      <c r="BF105" s="3"/>
      <c r="BG105" s="3"/>
      <c r="BH105" s="70"/>
      <c r="BI105" s="70"/>
      <c r="BJ105" s="70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72" x14ac:dyDescent="0.25">
      <c r="A106" s="23">
        <v>105</v>
      </c>
      <c r="B106" s="3" t="s">
        <v>60</v>
      </c>
      <c r="C106" s="3" t="s">
        <v>130</v>
      </c>
      <c r="D106" s="3" t="s">
        <v>1075</v>
      </c>
      <c r="E106" s="3" t="s">
        <v>1104</v>
      </c>
      <c r="F106" s="3" t="s">
        <v>43</v>
      </c>
      <c r="G106" s="3" t="s">
        <v>618</v>
      </c>
      <c r="H106" s="3" t="s">
        <v>873</v>
      </c>
      <c r="I106" s="3" t="s">
        <v>615</v>
      </c>
      <c r="J106" s="3" t="s">
        <v>36</v>
      </c>
      <c r="K106" s="2" t="s">
        <v>35</v>
      </c>
      <c r="L106" s="3">
        <v>15</v>
      </c>
      <c r="M106" s="3">
        <v>15</v>
      </c>
      <c r="N106" s="3">
        <v>0</v>
      </c>
      <c r="O106" s="3">
        <v>0.4</v>
      </c>
      <c r="P106" s="3"/>
      <c r="Q106" s="3"/>
      <c r="R106" s="3">
        <v>2018</v>
      </c>
      <c r="S106" s="3"/>
      <c r="T106" s="12">
        <v>42943</v>
      </c>
      <c r="U106" s="12" t="s">
        <v>33</v>
      </c>
      <c r="V106" s="12">
        <v>42943</v>
      </c>
      <c r="W106" s="12">
        <f>V106+6</f>
        <v>42949</v>
      </c>
      <c r="X106" s="12">
        <f>V106+15</f>
        <v>42958</v>
      </c>
      <c r="Y106" s="13" t="s">
        <v>73</v>
      </c>
      <c r="Z106" s="3" t="s">
        <v>619</v>
      </c>
      <c r="AA106" s="3" t="s">
        <v>620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74</v>
      </c>
      <c r="AP106" s="3" t="s">
        <v>74</v>
      </c>
      <c r="AQ106" s="92"/>
      <c r="AR106" s="3"/>
      <c r="AS106" s="2"/>
      <c r="AT106" s="2"/>
      <c r="AU106" s="11"/>
      <c r="AV106" s="12"/>
      <c r="AW106" s="3"/>
      <c r="AX106" s="2" t="s">
        <v>50</v>
      </c>
      <c r="AY106" s="3" t="s">
        <v>82</v>
      </c>
      <c r="AZ106" s="3"/>
      <c r="BA106" s="3"/>
      <c r="BB106" s="3" t="s">
        <v>33</v>
      </c>
      <c r="BC106" s="3"/>
      <c r="BD106" s="3"/>
      <c r="BE106" s="3"/>
      <c r="BF106" s="3"/>
      <c r="BG106" s="3"/>
      <c r="BH106" s="70"/>
      <c r="BI106" s="70"/>
      <c r="BJ106" s="70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s="30" customFormat="1" ht="48" hidden="1" x14ac:dyDescent="0.25">
      <c r="A107" s="15">
        <v>106</v>
      </c>
      <c r="B107" s="15" t="s">
        <v>59</v>
      </c>
      <c r="C107" s="15" t="s">
        <v>621</v>
      </c>
      <c r="D107" s="15" t="s">
        <v>622</v>
      </c>
      <c r="E107" s="15" t="s">
        <v>1106</v>
      </c>
      <c r="F107" s="15" t="s">
        <v>623</v>
      </c>
      <c r="G107" s="15" t="s">
        <v>624</v>
      </c>
      <c r="H107" s="15" t="s">
        <v>626</v>
      </c>
      <c r="I107" s="15" t="s">
        <v>615</v>
      </c>
      <c r="J107" s="15" t="s">
        <v>36</v>
      </c>
      <c r="K107" s="1" t="s">
        <v>35</v>
      </c>
      <c r="L107" s="15">
        <v>15</v>
      </c>
      <c r="M107" s="15">
        <v>15</v>
      </c>
      <c r="N107" s="15">
        <v>0</v>
      </c>
      <c r="O107" s="15">
        <v>0.4</v>
      </c>
      <c r="P107" s="15" t="s">
        <v>702</v>
      </c>
      <c r="Q107" s="15" t="s">
        <v>703</v>
      </c>
      <c r="R107" s="15">
        <v>2017</v>
      </c>
      <c r="S107" s="15"/>
      <c r="T107" s="1">
        <v>42943</v>
      </c>
      <c r="U107" s="1">
        <v>42943</v>
      </c>
      <c r="V107" s="1" t="s">
        <v>33</v>
      </c>
      <c r="W107" s="1">
        <f>U107+6</f>
        <v>42949</v>
      </c>
      <c r="X107" s="1">
        <f>U107+15</f>
        <v>42958</v>
      </c>
      <c r="Y107" s="42" t="s">
        <v>73</v>
      </c>
      <c r="Z107" s="15" t="s">
        <v>369</v>
      </c>
      <c r="AA107" s="15" t="s">
        <v>720</v>
      </c>
      <c r="AB107" s="61" t="s">
        <v>701</v>
      </c>
      <c r="AC107" s="42" t="s">
        <v>700</v>
      </c>
      <c r="AD107" s="15"/>
      <c r="AE107" s="15" t="s">
        <v>33</v>
      </c>
      <c r="AF107" s="15"/>
      <c r="AG107" s="15"/>
      <c r="AH107" s="15"/>
      <c r="AI107" s="15"/>
      <c r="AJ107" s="15"/>
      <c r="AK107" s="15"/>
      <c r="AL107" s="42" t="s">
        <v>721</v>
      </c>
      <c r="AM107" s="1">
        <v>42984</v>
      </c>
      <c r="AN107" s="15" t="s">
        <v>37</v>
      </c>
      <c r="AO107" s="15" t="s">
        <v>73</v>
      </c>
      <c r="AP107" s="42" t="s">
        <v>73</v>
      </c>
      <c r="AQ107" s="9">
        <v>2017</v>
      </c>
      <c r="AR107" s="15">
        <v>1</v>
      </c>
      <c r="AS107" s="1">
        <f t="shared" si="4"/>
        <v>44049</v>
      </c>
      <c r="AT107" s="1">
        <f t="shared" si="6"/>
        <v>43075</v>
      </c>
      <c r="AU107" s="6">
        <f>AT107-AV107</f>
        <v>62</v>
      </c>
      <c r="AV107" s="1">
        <v>43013</v>
      </c>
      <c r="AW107" s="15"/>
      <c r="AX107" s="15" t="s">
        <v>50</v>
      </c>
      <c r="AY107" s="15" t="s">
        <v>82</v>
      </c>
      <c r="AZ107" s="1" t="s">
        <v>549</v>
      </c>
      <c r="BA107" s="15"/>
      <c r="BB107" s="15" t="s">
        <v>33</v>
      </c>
      <c r="BC107" s="15"/>
      <c r="BD107" s="15"/>
      <c r="BE107" s="15"/>
      <c r="BF107" s="15"/>
      <c r="BG107" s="15"/>
      <c r="BH107" s="67">
        <v>550</v>
      </c>
      <c r="BI107" s="67"/>
      <c r="BJ107" s="67">
        <v>550</v>
      </c>
      <c r="BK107" s="42" t="s">
        <v>870</v>
      </c>
      <c r="BL107" s="15"/>
      <c r="BM107" s="15"/>
      <c r="BN107" s="15"/>
      <c r="BO107" s="15"/>
      <c r="BP107" s="15"/>
      <c r="BQ107" s="15"/>
      <c r="BR107" s="15"/>
      <c r="BS107" s="15"/>
      <c r="BT107" s="42" t="s">
        <v>871</v>
      </c>
      <c r="BU107" s="42" t="s">
        <v>879</v>
      </c>
      <c r="BV107" s="1">
        <v>43013</v>
      </c>
      <c r="BW107" s="15"/>
      <c r="BX107" s="1">
        <v>43013</v>
      </c>
      <c r="BY107" s="1">
        <v>43013</v>
      </c>
      <c r="BZ107" s="1">
        <v>43028</v>
      </c>
      <c r="CA107" s="15"/>
      <c r="CB107" s="15"/>
      <c r="CC107" s="15"/>
      <c r="CD107" s="15"/>
      <c r="CE107" s="15"/>
      <c r="CF107" s="15"/>
    </row>
    <row r="108" spans="1:84" s="30" customFormat="1" ht="103.9" hidden="1" customHeight="1" x14ac:dyDescent="0.25">
      <c r="A108" s="15">
        <v>107</v>
      </c>
      <c r="B108" s="15" t="s">
        <v>60</v>
      </c>
      <c r="C108" s="15" t="s">
        <v>63</v>
      </c>
      <c r="D108" s="15" t="s">
        <v>1077</v>
      </c>
      <c r="E108" s="15" t="s">
        <v>1104</v>
      </c>
      <c r="F108" s="15" t="s">
        <v>627</v>
      </c>
      <c r="G108" s="15" t="s">
        <v>628</v>
      </c>
      <c r="H108" s="15" t="s">
        <v>1033</v>
      </c>
      <c r="I108" s="15" t="s">
        <v>615</v>
      </c>
      <c r="J108" s="15" t="s">
        <v>420</v>
      </c>
      <c r="K108" s="1" t="s">
        <v>35</v>
      </c>
      <c r="L108" s="15">
        <v>15</v>
      </c>
      <c r="M108" s="15">
        <v>10</v>
      </c>
      <c r="N108" s="15">
        <v>5</v>
      </c>
      <c r="O108" s="15">
        <v>0.4</v>
      </c>
      <c r="P108" s="15" t="s">
        <v>66</v>
      </c>
      <c r="Q108" s="15" t="s">
        <v>751</v>
      </c>
      <c r="R108" s="15">
        <v>2017</v>
      </c>
      <c r="S108" s="15"/>
      <c r="T108" s="1">
        <v>42936</v>
      </c>
      <c r="U108" s="1">
        <v>42936</v>
      </c>
      <c r="V108" s="15" t="s">
        <v>33</v>
      </c>
      <c r="W108" s="1">
        <f>U108+6</f>
        <v>42942</v>
      </c>
      <c r="X108" s="1">
        <f>U108+15</f>
        <v>42951</v>
      </c>
      <c r="Y108" s="42" t="s">
        <v>73</v>
      </c>
      <c r="Z108" s="15" t="s">
        <v>369</v>
      </c>
      <c r="AA108" s="15"/>
      <c r="AB108" s="42" t="s">
        <v>750</v>
      </c>
      <c r="AC108" s="42" t="s">
        <v>704</v>
      </c>
      <c r="AD108" s="15"/>
      <c r="AE108" s="15"/>
      <c r="AF108" s="15"/>
      <c r="AG108" s="15"/>
      <c r="AH108" s="15"/>
      <c r="AI108" s="15"/>
      <c r="AJ108" s="15"/>
      <c r="AK108" s="15"/>
      <c r="AL108" s="42" t="s">
        <v>812</v>
      </c>
      <c r="AM108" s="1">
        <v>43025</v>
      </c>
      <c r="AN108" s="15" t="s">
        <v>37</v>
      </c>
      <c r="AO108" s="15" t="s">
        <v>73</v>
      </c>
      <c r="AP108" s="42" t="s">
        <v>73</v>
      </c>
      <c r="AQ108" s="9" t="s">
        <v>781</v>
      </c>
      <c r="AR108" s="15">
        <v>1</v>
      </c>
      <c r="AS108" s="1">
        <f t="shared" si="4"/>
        <v>44090</v>
      </c>
      <c r="AT108" s="1">
        <f t="shared" si="6"/>
        <v>43116</v>
      </c>
      <c r="AU108" s="6">
        <f>AT108-AV108</f>
        <v>27</v>
      </c>
      <c r="AV108" s="1">
        <v>43089</v>
      </c>
      <c r="AW108" s="15" t="s">
        <v>991</v>
      </c>
      <c r="AX108" s="15" t="s">
        <v>50</v>
      </c>
      <c r="AY108" s="15" t="s">
        <v>82</v>
      </c>
      <c r="AZ108" s="1" t="s">
        <v>549</v>
      </c>
      <c r="BA108" s="15"/>
      <c r="BB108" s="15" t="s">
        <v>33</v>
      </c>
      <c r="BC108" s="15"/>
      <c r="BD108" s="15"/>
      <c r="BE108" s="15"/>
      <c r="BF108" s="15"/>
      <c r="BG108" s="15"/>
      <c r="BH108" s="67">
        <v>550</v>
      </c>
      <c r="BI108" s="67"/>
      <c r="BJ108" s="67"/>
      <c r="BK108" s="15"/>
      <c r="BL108" s="15"/>
      <c r="BM108" s="15"/>
      <c r="BN108" s="15"/>
      <c r="BO108" s="15"/>
      <c r="BP108" s="15"/>
      <c r="BQ108" s="15"/>
      <c r="BR108" s="15"/>
      <c r="BS108" s="15"/>
      <c r="BT108" s="42" t="s">
        <v>992</v>
      </c>
      <c r="BU108" s="15" t="s">
        <v>993</v>
      </c>
      <c r="BV108" s="1">
        <v>43087</v>
      </c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36" hidden="1" x14ac:dyDescent="0.25">
      <c r="A109" s="15">
        <v>108</v>
      </c>
      <c r="B109" s="3" t="s">
        <v>60</v>
      </c>
      <c r="C109" s="3" t="s">
        <v>77</v>
      </c>
      <c r="D109" s="3" t="s">
        <v>163</v>
      </c>
      <c r="E109" s="3" t="s">
        <v>1106</v>
      </c>
      <c r="F109" s="3" t="s">
        <v>656</v>
      </c>
      <c r="G109" s="3" t="s">
        <v>657</v>
      </c>
      <c r="H109" s="3" t="s">
        <v>662</v>
      </c>
      <c r="I109" s="3" t="s">
        <v>615</v>
      </c>
      <c r="J109" s="3" t="s">
        <v>36</v>
      </c>
      <c r="K109" s="2" t="s">
        <v>35</v>
      </c>
      <c r="L109" s="3">
        <v>15</v>
      </c>
      <c r="M109" s="3">
        <v>15</v>
      </c>
      <c r="N109" s="3">
        <v>0</v>
      </c>
      <c r="O109" s="3">
        <v>0.4</v>
      </c>
      <c r="P109" s="3" t="s">
        <v>81</v>
      </c>
      <c r="Q109" s="3" t="s">
        <v>692</v>
      </c>
      <c r="R109" s="3">
        <v>2017</v>
      </c>
      <c r="S109" s="3"/>
      <c r="T109" s="3" t="s">
        <v>33</v>
      </c>
      <c r="U109" s="3" t="s">
        <v>33</v>
      </c>
      <c r="V109" s="12">
        <v>42956</v>
      </c>
      <c r="W109" s="12">
        <f>V109+6</f>
        <v>42962</v>
      </c>
      <c r="X109" s="12">
        <f>V109+15</f>
        <v>42971</v>
      </c>
      <c r="Y109" s="41" t="s">
        <v>73</v>
      </c>
      <c r="Z109" s="3" t="s">
        <v>369</v>
      </c>
      <c r="AA109" s="3" t="s">
        <v>760</v>
      </c>
      <c r="AB109" s="3" t="s">
        <v>701</v>
      </c>
      <c r="AC109" s="3" t="s">
        <v>705</v>
      </c>
      <c r="AD109" s="3"/>
      <c r="AE109" s="3"/>
      <c r="AF109" s="3"/>
      <c r="AG109" s="3"/>
      <c r="AH109" s="3"/>
      <c r="AI109" s="3"/>
      <c r="AJ109" s="3"/>
      <c r="AK109" s="3"/>
      <c r="AL109" s="41" t="s">
        <v>725</v>
      </c>
      <c r="AM109" s="12">
        <v>43054</v>
      </c>
      <c r="AN109" s="3" t="s">
        <v>37</v>
      </c>
      <c r="AO109" s="3" t="s">
        <v>73</v>
      </c>
      <c r="AP109" s="3" t="s">
        <v>74</v>
      </c>
      <c r="AQ109" s="92" t="s">
        <v>959</v>
      </c>
      <c r="AR109" s="3">
        <v>4</v>
      </c>
      <c r="AS109" s="2">
        <f t="shared" si="4"/>
        <v>44119</v>
      </c>
      <c r="AT109" s="91">
        <f t="shared" si="6"/>
        <v>43145</v>
      </c>
      <c r="AU109" s="11">
        <f t="shared" ca="1" si="5"/>
        <v>-48</v>
      </c>
      <c r="AV109" s="12"/>
      <c r="AW109" s="3" t="s">
        <v>759</v>
      </c>
      <c r="AX109" s="3" t="s">
        <v>50</v>
      </c>
      <c r="AY109" s="3" t="s">
        <v>82</v>
      </c>
      <c r="AZ109" s="2" t="s">
        <v>549</v>
      </c>
      <c r="BA109" s="3"/>
      <c r="BB109" s="3" t="s">
        <v>33</v>
      </c>
      <c r="BC109" s="3"/>
      <c r="BD109" s="3"/>
      <c r="BE109" s="3"/>
      <c r="BF109" s="3"/>
      <c r="BG109" s="3"/>
      <c r="BH109" s="70">
        <v>550</v>
      </c>
      <c r="BI109" s="70"/>
      <c r="BJ109" s="70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36" hidden="1" x14ac:dyDescent="0.25">
      <c r="A110" s="15">
        <v>109</v>
      </c>
      <c r="B110" s="3" t="s">
        <v>60</v>
      </c>
      <c r="C110" s="3" t="s">
        <v>77</v>
      </c>
      <c r="D110" s="3" t="s">
        <v>163</v>
      </c>
      <c r="E110" s="3" t="s">
        <v>1106</v>
      </c>
      <c r="F110" s="3" t="s">
        <v>656</v>
      </c>
      <c r="G110" s="3" t="s">
        <v>658</v>
      </c>
      <c r="H110" s="3" t="s">
        <v>662</v>
      </c>
      <c r="I110" s="3" t="s">
        <v>615</v>
      </c>
      <c r="J110" s="3" t="s">
        <v>36</v>
      </c>
      <c r="K110" s="2" t="s">
        <v>35</v>
      </c>
      <c r="L110" s="3">
        <v>15</v>
      </c>
      <c r="M110" s="3">
        <v>15</v>
      </c>
      <c r="N110" s="3">
        <v>0</v>
      </c>
      <c r="O110" s="3">
        <v>0.4</v>
      </c>
      <c r="P110" s="3" t="s">
        <v>81</v>
      </c>
      <c r="Q110" s="3" t="s">
        <v>693</v>
      </c>
      <c r="R110" s="3">
        <v>2017</v>
      </c>
      <c r="S110" s="3"/>
      <c r="T110" s="3" t="s">
        <v>33</v>
      </c>
      <c r="U110" s="3" t="s">
        <v>33</v>
      </c>
      <c r="V110" s="12">
        <v>42956</v>
      </c>
      <c r="W110" s="12">
        <f t="shared" ref="W110:W114" si="10">V110+6</f>
        <v>42962</v>
      </c>
      <c r="X110" s="12">
        <f t="shared" ref="X110:X114" si="11">V110+15</f>
        <v>42971</v>
      </c>
      <c r="Y110" s="41" t="s">
        <v>73</v>
      </c>
      <c r="Z110" s="3" t="s">
        <v>369</v>
      </c>
      <c r="AA110" s="3" t="s">
        <v>760</v>
      </c>
      <c r="AB110" s="3" t="s">
        <v>701</v>
      </c>
      <c r="AC110" s="3" t="s">
        <v>705</v>
      </c>
      <c r="AD110" s="3"/>
      <c r="AE110" s="3"/>
      <c r="AF110" s="3"/>
      <c r="AG110" s="3"/>
      <c r="AH110" s="3"/>
      <c r="AI110" s="3"/>
      <c r="AJ110" s="3"/>
      <c r="AK110" s="3"/>
      <c r="AL110" s="41" t="s">
        <v>726</v>
      </c>
      <c r="AM110" s="12">
        <v>43054</v>
      </c>
      <c r="AN110" s="3" t="s">
        <v>37</v>
      </c>
      <c r="AO110" s="3" t="s">
        <v>73</v>
      </c>
      <c r="AP110" s="3" t="s">
        <v>74</v>
      </c>
      <c r="AQ110" s="92" t="s">
        <v>959</v>
      </c>
      <c r="AR110" s="3">
        <v>4</v>
      </c>
      <c r="AS110" s="2">
        <f t="shared" si="4"/>
        <v>44119</v>
      </c>
      <c r="AT110" s="91">
        <f t="shared" si="6"/>
        <v>43145</v>
      </c>
      <c r="AU110" s="11">
        <f t="shared" ca="1" si="5"/>
        <v>-48</v>
      </c>
      <c r="AV110" s="12"/>
      <c r="AW110" s="3" t="s">
        <v>759</v>
      </c>
      <c r="AX110" s="3" t="s">
        <v>50</v>
      </c>
      <c r="AY110" s="3" t="s">
        <v>82</v>
      </c>
      <c r="AZ110" s="2" t="s">
        <v>549</v>
      </c>
      <c r="BA110" s="3"/>
      <c r="BB110" s="3" t="s">
        <v>33</v>
      </c>
      <c r="BC110" s="3"/>
      <c r="BD110" s="3"/>
      <c r="BE110" s="3"/>
      <c r="BF110" s="3"/>
      <c r="BG110" s="3"/>
      <c r="BH110" s="70">
        <v>550</v>
      </c>
      <c r="BI110" s="70"/>
      <c r="BJ110" s="70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36" hidden="1" x14ac:dyDescent="0.25">
      <c r="A111" s="15">
        <v>110</v>
      </c>
      <c r="B111" s="3" t="s">
        <v>60</v>
      </c>
      <c r="C111" s="3" t="s">
        <v>77</v>
      </c>
      <c r="D111" s="3" t="s">
        <v>163</v>
      </c>
      <c r="E111" s="3" t="s">
        <v>1106</v>
      </c>
      <c r="F111" s="3" t="s">
        <v>656</v>
      </c>
      <c r="G111" s="3" t="s">
        <v>659</v>
      </c>
      <c r="H111" s="3" t="s">
        <v>662</v>
      </c>
      <c r="I111" s="3" t="s">
        <v>615</v>
      </c>
      <c r="J111" s="3" t="s">
        <v>36</v>
      </c>
      <c r="K111" s="2" t="s">
        <v>35</v>
      </c>
      <c r="L111" s="3">
        <v>15</v>
      </c>
      <c r="M111" s="3">
        <v>15</v>
      </c>
      <c r="N111" s="3">
        <v>0</v>
      </c>
      <c r="O111" s="3">
        <v>0.4</v>
      </c>
      <c r="P111" s="3" t="s">
        <v>81</v>
      </c>
      <c r="Q111" s="3" t="s">
        <v>694</v>
      </c>
      <c r="R111" s="3">
        <v>2017</v>
      </c>
      <c r="S111" s="3"/>
      <c r="T111" s="3" t="s">
        <v>33</v>
      </c>
      <c r="U111" s="3" t="s">
        <v>33</v>
      </c>
      <c r="V111" s="12">
        <v>42956</v>
      </c>
      <c r="W111" s="12">
        <f t="shared" si="10"/>
        <v>42962</v>
      </c>
      <c r="X111" s="12">
        <f t="shared" si="11"/>
        <v>42971</v>
      </c>
      <c r="Y111" s="41" t="s">
        <v>73</v>
      </c>
      <c r="Z111" s="3" t="s">
        <v>369</v>
      </c>
      <c r="AA111" s="3" t="s">
        <v>760</v>
      </c>
      <c r="AB111" s="3" t="s">
        <v>701</v>
      </c>
      <c r="AC111" s="3" t="s">
        <v>705</v>
      </c>
      <c r="AD111" s="3"/>
      <c r="AE111" s="3"/>
      <c r="AF111" s="3"/>
      <c r="AG111" s="3"/>
      <c r="AH111" s="3"/>
      <c r="AI111" s="3"/>
      <c r="AJ111" s="3"/>
      <c r="AK111" s="3"/>
      <c r="AL111" s="41" t="s">
        <v>727</v>
      </c>
      <c r="AM111" s="12">
        <v>43054</v>
      </c>
      <c r="AN111" s="3" t="s">
        <v>37</v>
      </c>
      <c r="AO111" s="3" t="s">
        <v>73</v>
      </c>
      <c r="AP111" s="3" t="s">
        <v>74</v>
      </c>
      <c r="AQ111" s="92" t="s">
        <v>959</v>
      </c>
      <c r="AR111" s="3">
        <v>4</v>
      </c>
      <c r="AS111" s="2">
        <f t="shared" si="4"/>
        <v>44119</v>
      </c>
      <c r="AT111" s="91">
        <f t="shared" si="6"/>
        <v>43145</v>
      </c>
      <c r="AU111" s="11">
        <f t="shared" ca="1" si="5"/>
        <v>-48</v>
      </c>
      <c r="AV111" s="12"/>
      <c r="AW111" s="3" t="s">
        <v>759</v>
      </c>
      <c r="AX111" s="3" t="s">
        <v>50</v>
      </c>
      <c r="AY111" s="3" t="s">
        <v>82</v>
      </c>
      <c r="AZ111" s="2" t="s">
        <v>549</v>
      </c>
      <c r="BA111" s="3"/>
      <c r="BB111" s="3" t="s">
        <v>33</v>
      </c>
      <c r="BC111" s="3"/>
      <c r="BD111" s="3"/>
      <c r="BE111" s="3"/>
      <c r="BF111" s="3"/>
      <c r="BG111" s="3"/>
      <c r="BH111" s="70">
        <v>550</v>
      </c>
      <c r="BI111" s="70"/>
      <c r="BJ111" s="70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36" hidden="1" x14ac:dyDescent="0.25">
      <c r="A112" s="15">
        <v>111</v>
      </c>
      <c r="B112" s="3" t="s">
        <v>60</v>
      </c>
      <c r="C112" s="3" t="s">
        <v>77</v>
      </c>
      <c r="D112" s="3" t="s">
        <v>163</v>
      </c>
      <c r="E112" s="3" t="s">
        <v>1106</v>
      </c>
      <c r="F112" s="3" t="s">
        <v>656</v>
      </c>
      <c r="G112" s="3" t="s">
        <v>660</v>
      </c>
      <c r="H112" s="3" t="s">
        <v>662</v>
      </c>
      <c r="I112" s="3" t="s">
        <v>615</v>
      </c>
      <c r="J112" s="3" t="s">
        <v>36</v>
      </c>
      <c r="K112" s="2" t="s">
        <v>35</v>
      </c>
      <c r="L112" s="3">
        <v>15</v>
      </c>
      <c r="M112" s="3">
        <v>15</v>
      </c>
      <c r="N112" s="3">
        <v>0</v>
      </c>
      <c r="O112" s="3">
        <v>0.4</v>
      </c>
      <c r="P112" s="3" t="s">
        <v>81</v>
      </c>
      <c r="Q112" s="3" t="s">
        <v>724</v>
      </c>
      <c r="R112" s="3">
        <v>2017</v>
      </c>
      <c r="S112" s="3"/>
      <c r="T112" s="3" t="s">
        <v>33</v>
      </c>
      <c r="U112" s="3" t="s">
        <v>33</v>
      </c>
      <c r="V112" s="12">
        <v>42956</v>
      </c>
      <c r="W112" s="12">
        <f t="shared" si="10"/>
        <v>42962</v>
      </c>
      <c r="X112" s="12">
        <f t="shared" si="11"/>
        <v>42971</v>
      </c>
      <c r="Y112" s="41" t="s">
        <v>73</v>
      </c>
      <c r="Z112" s="3" t="s">
        <v>369</v>
      </c>
      <c r="AA112" s="3" t="s">
        <v>760</v>
      </c>
      <c r="AB112" s="3" t="s">
        <v>701</v>
      </c>
      <c r="AC112" s="3" t="s">
        <v>705</v>
      </c>
      <c r="AD112" s="3"/>
      <c r="AE112" s="3"/>
      <c r="AF112" s="3"/>
      <c r="AG112" s="3"/>
      <c r="AH112" s="3"/>
      <c r="AI112" s="3"/>
      <c r="AJ112" s="3"/>
      <c r="AK112" s="3"/>
      <c r="AL112" s="41" t="s">
        <v>728</v>
      </c>
      <c r="AM112" s="12">
        <v>43054</v>
      </c>
      <c r="AN112" s="3" t="s">
        <v>37</v>
      </c>
      <c r="AO112" s="3" t="s">
        <v>73</v>
      </c>
      <c r="AP112" s="3" t="s">
        <v>74</v>
      </c>
      <c r="AQ112" s="92" t="s">
        <v>959</v>
      </c>
      <c r="AR112" s="3">
        <v>4</v>
      </c>
      <c r="AS112" s="2">
        <f t="shared" si="4"/>
        <v>44119</v>
      </c>
      <c r="AT112" s="91">
        <f t="shared" si="6"/>
        <v>43145</v>
      </c>
      <c r="AU112" s="11">
        <f t="shared" ca="1" si="5"/>
        <v>-48</v>
      </c>
      <c r="AV112" s="12"/>
      <c r="AW112" s="3" t="s">
        <v>759</v>
      </c>
      <c r="AX112" s="3" t="s">
        <v>50</v>
      </c>
      <c r="AY112" s="3" t="s">
        <v>82</v>
      </c>
      <c r="AZ112" s="2" t="s">
        <v>549</v>
      </c>
      <c r="BA112" s="3"/>
      <c r="BB112" s="3" t="s">
        <v>33</v>
      </c>
      <c r="BC112" s="3"/>
      <c r="BD112" s="3"/>
      <c r="BE112" s="3"/>
      <c r="BF112" s="3"/>
      <c r="BG112" s="3"/>
      <c r="BH112" s="70">
        <v>550</v>
      </c>
      <c r="BI112" s="70"/>
      <c r="BJ112" s="70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36" hidden="1" x14ac:dyDescent="0.25">
      <c r="A113" s="15">
        <v>112</v>
      </c>
      <c r="B113" s="3" t="s">
        <v>60</v>
      </c>
      <c r="C113" s="3" t="s">
        <v>77</v>
      </c>
      <c r="D113" s="3" t="s">
        <v>163</v>
      </c>
      <c r="E113" s="3" t="s">
        <v>1106</v>
      </c>
      <c r="F113" s="3" t="s">
        <v>656</v>
      </c>
      <c r="G113" s="3" t="s">
        <v>663</v>
      </c>
      <c r="H113" s="3" t="s">
        <v>662</v>
      </c>
      <c r="I113" s="3" t="s">
        <v>615</v>
      </c>
      <c r="J113" s="3" t="s">
        <v>36</v>
      </c>
      <c r="K113" s="2" t="s">
        <v>35</v>
      </c>
      <c r="L113" s="3">
        <v>15</v>
      </c>
      <c r="M113" s="3">
        <v>15</v>
      </c>
      <c r="N113" s="3">
        <v>0</v>
      </c>
      <c r="O113" s="3">
        <v>0.4</v>
      </c>
      <c r="P113" s="3" t="s">
        <v>81</v>
      </c>
      <c r="Q113" s="3" t="s">
        <v>695</v>
      </c>
      <c r="R113" s="3">
        <v>2017</v>
      </c>
      <c r="S113" s="3"/>
      <c r="T113" s="3" t="s">
        <v>33</v>
      </c>
      <c r="U113" s="3" t="s">
        <v>33</v>
      </c>
      <c r="V113" s="12">
        <v>42956</v>
      </c>
      <c r="W113" s="12">
        <f t="shared" si="10"/>
        <v>42962</v>
      </c>
      <c r="X113" s="12">
        <f t="shared" si="11"/>
        <v>42971</v>
      </c>
      <c r="Y113" s="41" t="s">
        <v>73</v>
      </c>
      <c r="Z113" s="3" t="s">
        <v>369</v>
      </c>
      <c r="AA113" s="3" t="s">
        <v>760</v>
      </c>
      <c r="AB113" s="3" t="s">
        <v>701</v>
      </c>
      <c r="AC113" s="3" t="s">
        <v>705</v>
      </c>
      <c r="AD113" s="3"/>
      <c r="AE113" s="3"/>
      <c r="AF113" s="3"/>
      <c r="AG113" s="3"/>
      <c r="AH113" s="3"/>
      <c r="AI113" s="3"/>
      <c r="AJ113" s="3"/>
      <c r="AK113" s="3"/>
      <c r="AL113" s="41" t="s">
        <v>729</v>
      </c>
      <c r="AM113" s="12">
        <v>43054</v>
      </c>
      <c r="AN113" s="3" t="s">
        <v>37</v>
      </c>
      <c r="AO113" s="3" t="s">
        <v>73</v>
      </c>
      <c r="AP113" s="3" t="s">
        <v>74</v>
      </c>
      <c r="AQ113" s="92" t="s">
        <v>959</v>
      </c>
      <c r="AR113" s="3">
        <v>4</v>
      </c>
      <c r="AS113" s="2">
        <f t="shared" si="4"/>
        <v>44119</v>
      </c>
      <c r="AT113" s="91">
        <f t="shared" si="6"/>
        <v>43145</v>
      </c>
      <c r="AU113" s="11">
        <f t="shared" ca="1" si="5"/>
        <v>-48</v>
      </c>
      <c r="AV113" s="12"/>
      <c r="AW113" s="3" t="s">
        <v>759</v>
      </c>
      <c r="AX113" s="3" t="s">
        <v>50</v>
      </c>
      <c r="AY113" s="3" t="s">
        <v>82</v>
      </c>
      <c r="AZ113" s="2" t="s">
        <v>549</v>
      </c>
      <c r="BA113" s="3"/>
      <c r="BB113" s="3" t="s">
        <v>33</v>
      </c>
      <c r="BC113" s="3"/>
      <c r="BD113" s="3"/>
      <c r="BE113" s="3"/>
      <c r="BF113" s="3"/>
      <c r="BG113" s="3"/>
      <c r="BH113" s="70">
        <v>550</v>
      </c>
      <c r="BI113" s="70"/>
      <c r="BJ113" s="70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58.15" hidden="1" customHeight="1" x14ac:dyDescent="0.25">
      <c r="A114" s="15">
        <v>113</v>
      </c>
      <c r="B114" s="3" t="s">
        <v>60</v>
      </c>
      <c r="C114" s="3" t="s">
        <v>77</v>
      </c>
      <c r="D114" s="3" t="s">
        <v>163</v>
      </c>
      <c r="E114" s="3" t="s">
        <v>1106</v>
      </c>
      <c r="F114" s="3" t="s">
        <v>656</v>
      </c>
      <c r="G114" s="3" t="s">
        <v>661</v>
      </c>
      <c r="H114" s="3" t="s">
        <v>662</v>
      </c>
      <c r="I114" s="3" t="s">
        <v>615</v>
      </c>
      <c r="J114" s="3" t="s">
        <v>36</v>
      </c>
      <c r="K114" s="2" t="s">
        <v>35</v>
      </c>
      <c r="L114" s="3">
        <v>15</v>
      </c>
      <c r="M114" s="3">
        <v>15</v>
      </c>
      <c r="N114" s="3">
        <v>0</v>
      </c>
      <c r="O114" s="3">
        <v>0.4</v>
      </c>
      <c r="P114" s="3" t="s">
        <v>81</v>
      </c>
      <c r="Q114" s="3" t="s">
        <v>692</v>
      </c>
      <c r="R114" s="3">
        <v>2017</v>
      </c>
      <c r="S114" s="3"/>
      <c r="T114" s="3" t="s">
        <v>33</v>
      </c>
      <c r="U114" s="3" t="s">
        <v>33</v>
      </c>
      <c r="V114" s="12">
        <v>42956</v>
      </c>
      <c r="W114" s="12">
        <f t="shared" si="10"/>
        <v>42962</v>
      </c>
      <c r="X114" s="12">
        <f t="shared" si="11"/>
        <v>42971</v>
      </c>
      <c r="Y114" s="41" t="s">
        <v>73</v>
      </c>
      <c r="Z114" s="3" t="s">
        <v>369</v>
      </c>
      <c r="AA114" s="3" t="s">
        <v>760</v>
      </c>
      <c r="AB114" s="3" t="s">
        <v>701</v>
      </c>
      <c r="AC114" s="3" t="s">
        <v>705</v>
      </c>
      <c r="AD114" s="3"/>
      <c r="AE114" s="3"/>
      <c r="AF114" s="3"/>
      <c r="AG114" s="3"/>
      <c r="AH114" s="3"/>
      <c r="AI114" s="3"/>
      <c r="AJ114" s="3"/>
      <c r="AK114" s="3"/>
      <c r="AL114" s="41" t="s">
        <v>730</v>
      </c>
      <c r="AM114" s="12">
        <v>43054</v>
      </c>
      <c r="AN114" s="3" t="s">
        <v>37</v>
      </c>
      <c r="AO114" s="3" t="s">
        <v>73</v>
      </c>
      <c r="AP114" s="3" t="s">
        <v>74</v>
      </c>
      <c r="AQ114" s="92" t="s">
        <v>959</v>
      </c>
      <c r="AR114" s="3">
        <v>4</v>
      </c>
      <c r="AS114" s="2">
        <f t="shared" si="4"/>
        <v>44119</v>
      </c>
      <c r="AT114" s="91">
        <f t="shared" si="6"/>
        <v>43145</v>
      </c>
      <c r="AU114" s="11">
        <f t="shared" ca="1" si="5"/>
        <v>-48</v>
      </c>
      <c r="AV114" s="12"/>
      <c r="AW114" s="3" t="s">
        <v>759</v>
      </c>
      <c r="AX114" s="3" t="s">
        <v>50</v>
      </c>
      <c r="AY114" s="3" t="s">
        <v>82</v>
      </c>
      <c r="AZ114" s="2" t="s">
        <v>549</v>
      </c>
      <c r="BA114" s="3"/>
      <c r="BB114" s="3" t="s">
        <v>33</v>
      </c>
      <c r="BC114" s="3"/>
      <c r="BD114" s="3"/>
      <c r="BE114" s="3"/>
      <c r="BF114" s="3"/>
      <c r="BG114" s="3"/>
      <c r="BH114" s="70">
        <v>550</v>
      </c>
      <c r="BI114" s="70"/>
      <c r="BJ114" s="70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s="30" customFormat="1" ht="48" hidden="1" x14ac:dyDescent="0.25">
      <c r="A115" s="15">
        <v>114</v>
      </c>
      <c r="B115" s="15" t="s">
        <v>59</v>
      </c>
      <c r="C115" s="15" t="s">
        <v>373</v>
      </c>
      <c r="D115" s="15" t="s">
        <v>664</v>
      </c>
      <c r="E115" s="15" t="s">
        <v>1106</v>
      </c>
      <c r="F115" s="15" t="s">
        <v>84</v>
      </c>
      <c r="G115" s="15" t="s">
        <v>666</v>
      </c>
      <c r="H115" s="15" t="s">
        <v>665</v>
      </c>
      <c r="I115" s="15" t="s">
        <v>615</v>
      </c>
      <c r="J115" s="15" t="s">
        <v>420</v>
      </c>
      <c r="K115" s="1" t="s">
        <v>35</v>
      </c>
      <c r="L115" s="15">
        <v>15</v>
      </c>
      <c r="M115" s="15">
        <v>10</v>
      </c>
      <c r="N115" s="15">
        <v>5</v>
      </c>
      <c r="O115" s="15">
        <v>0.4</v>
      </c>
      <c r="P115" s="15" t="s">
        <v>409</v>
      </c>
      <c r="Q115" s="15" t="s">
        <v>706</v>
      </c>
      <c r="R115" s="15">
        <v>2017</v>
      </c>
      <c r="S115" s="15"/>
      <c r="T115" s="15" t="s">
        <v>33</v>
      </c>
      <c r="U115" s="1">
        <v>42956</v>
      </c>
      <c r="V115" s="15" t="s">
        <v>33</v>
      </c>
      <c r="W115" s="1">
        <f>U115+6</f>
        <v>42962</v>
      </c>
      <c r="X115" s="1">
        <f>U115+15</f>
        <v>42971</v>
      </c>
      <c r="Y115" s="42" t="s">
        <v>73</v>
      </c>
      <c r="Z115" s="15" t="s">
        <v>369</v>
      </c>
      <c r="AA115" s="15" t="s">
        <v>691</v>
      </c>
      <c r="AB115" s="15" t="s">
        <v>707</v>
      </c>
      <c r="AC115" s="15" t="s">
        <v>708</v>
      </c>
      <c r="AD115" s="15" t="s">
        <v>33</v>
      </c>
      <c r="AE115" s="15" t="s">
        <v>33</v>
      </c>
      <c r="AF115" s="1">
        <v>42976</v>
      </c>
      <c r="AG115" s="15" t="s">
        <v>33</v>
      </c>
      <c r="AH115" s="1">
        <v>42977</v>
      </c>
      <c r="AI115" s="1">
        <v>42977</v>
      </c>
      <c r="AJ115" s="15"/>
      <c r="AK115" s="15"/>
      <c r="AL115" s="42" t="s">
        <v>731</v>
      </c>
      <c r="AM115" s="1">
        <v>42977</v>
      </c>
      <c r="AN115" s="15" t="s">
        <v>37</v>
      </c>
      <c r="AO115" s="42" t="s">
        <v>73</v>
      </c>
      <c r="AP115" s="42" t="s">
        <v>73</v>
      </c>
      <c r="AQ115" s="9">
        <v>2017</v>
      </c>
      <c r="AR115" s="15">
        <v>1</v>
      </c>
      <c r="AS115" s="1">
        <f t="shared" si="4"/>
        <v>44042</v>
      </c>
      <c r="AT115" s="1">
        <f t="shared" si="6"/>
        <v>43068</v>
      </c>
      <c r="AU115" s="6">
        <f>AT115-AV115</f>
        <v>90</v>
      </c>
      <c r="AV115" s="1">
        <v>42978</v>
      </c>
      <c r="AW115" s="15" t="s">
        <v>732</v>
      </c>
      <c r="AX115" s="15" t="s">
        <v>50</v>
      </c>
      <c r="AY115" s="15" t="s">
        <v>82</v>
      </c>
      <c r="AZ115" s="15" t="s">
        <v>549</v>
      </c>
      <c r="BA115" s="15"/>
      <c r="BB115" s="15" t="s">
        <v>33</v>
      </c>
      <c r="BC115" s="15"/>
      <c r="BD115" s="15"/>
      <c r="BE115" s="15"/>
      <c r="BF115" s="15"/>
      <c r="BG115" s="15"/>
      <c r="BH115" s="67">
        <v>550</v>
      </c>
      <c r="BI115" s="67"/>
      <c r="BJ115" s="67">
        <v>550</v>
      </c>
      <c r="BK115" s="42" t="s">
        <v>774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">
        <v>42978</v>
      </c>
      <c r="BW115" s="15"/>
      <c r="BX115" s="1">
        <v>42978</v>
      </c>
      <c r="BY115" s="1">
        <v>42978</v>
      </c>
      <c r="BZ115" s="1">
        <v>43028</v>
      </c>
      <c r="CA115" s="15"/>
      <c r="CB115" s="15"/>
      <c r="CC115" s="15"/>
      <c r="CD115" s="15"/>
      <c r="CE115" s="15"/>
      <c r="CF115" s="15"/>
    </row>
    <row r="116" spans="1:84" s="30" customFormat="1" ht="60" hidden="1" x14ac:dyDescent="0.25">
      <c r="A116" s="15">
        <v>115</v>
      </c>
      <c r="B116" s="15" t="s">
        <v>59</v>
      </c>
      <c r="C116" s="15" t="s">
        <v>255</v>
      </c>
      <c r="D116" s="15" t="s">
        <v>696</v>
      </c>
      <c r="E116" s="15" t="s">
        <v>1106</v>
      </c>
      <c r="F116" s="15" t="s">
        <v>697</v>
      </c>
      <c r="G116" s="15" t="s">
        <v>698</v>
      </c>
      <c r="H116" s="15" t="s">
        <v>699</v>
      </c>
      <c r="I116" s="15" t="s">
        <v>615</v>
      </c>
      <c r="J116" s="15" t="s">
        <v>36</v>
      </c>
      <c r="K116" s="1" t="s">
        <v>35</v>
      </c>
      <c r="L116" s="15">
        <v>15</v>
      </c>
      <c r="M116" s="15">
        <v>15</v>
      </c>
      <c r="N116" s="15">
        <v>0</v>
      </c>
      <c r="O116" s="15">
        <v>0.4</v>
      </c>
      <c r="P116" s="15" t="s">
        <v>67</v>
      </c>
      <c r="Q116" s="15" t="s">
        <v>709</v>
      </c>
      <c r="R116" s="15">
        <v>2017</v>
      </c>
      <c r="S116" s="15"/>
      <c r="T116" s="15" t="s">
        <v>33</v>
      </c>
      <c r="U116" s="1">
        <v>42961</v>
      </c>
      <c r="V116" s="15" t="s">
        <v>33</v>
      </c>
      <c r="W116" s="1">
        <f>U116+6</f>
        <v>42967</v>
      </c>
      <c r="X116" s="1">
        <f>U116+15</f>
        <v>42976</v>
      </c>
      <c r="Y116" s="42" t="s">
        <v>73</v>
      </c>
      <c r="Z116" s="15" t="s">
        <v>369</v>
      </c>
      <c r="AA116" s="15" t="s">
        <v>794</v>
      </c>
      <c r="AB116" s="15" t="s">
        <v>710</v>
      </c>
      <c r="AC116" s="15" t="s">
        <v>708</v>
      </c>
      <c r="AD116" s="15"/>
      <c r="AE116" s="15"/>
      <c r="AF116" s="15"/>
      <c r="AG116" s="15"/>
      <c r="AH116" s="15"/>
      <c r="AI116" s="15"/>
      <c r="AJ116" s="15"/>
      <c r="AK116" s="15"/>
      <c r="AL116" s="42" t="s">
        <v>813</v>
      </c>
      <c r="AM116" s="1">
        <v>43011</v>
      </c>
      <c r="AN116" s="15" t="s">
        <v>37</v>
      </c>
      <c r="AO116" s="15" t="s">
        <v>73</v>
      </c>
      <c r="AP116" s="42" t="s">
        <v>73</v>
      </c>
      <c r="AQ116" s="9">
        <v>2017</v>
      </c>
      <c r="AR116" s="15">
        <v>1</v>
      </c>
      <c r="AS116" s="1">
        <f t="shared" si="4"/>
        <v>44076</v>
      </c>
      <c r="AT116" s="1">
        <f t="shared" si="6"/>
        <v>43102</v>
      </c>
      <c r="AU116" s="6">
        <f>AT116-AV116</f>
        <v>89</v>
      </c>
      <c r="AV116" s="1">
        <v>43013</v>
      </c>
      <c r="AW116" s="15" t="s">
        <v>907</v>
      </c>
      <c r="AX116" s="15" t="s">
        <v>50</v>
      </c>
      <c r="AY116" s="15" t="s">
        <v>82</v>
      </c>
      <c r="AZ116" s="1" t="s">
        <v>549</v>
      </c>
      <c r="BA116" s="15"/>
      <c r="BB116" s="15" t="s">
        <v>33</v>
      </c>
      <c r="BC116" s="15"/>
      <c r="BD116" s="15"/>
      <c r="BE116" s="15"/>
      <c r="BF116" s="15"/>
      <c r="BG116" s="15"/>
      <c r="BH116" s="67">
        <v>550</v>
      </c>
      <c r="BI116" s="67"/>
      <c r="BJ116" s="67">
        <v>550</v>
      </c>
      <c r="BK116" s="42" t="s">
        <v>889</v>
      </c>
      <c r="BL116" s="15"/>
      <c r="BM116" s="15"/>
      <c r="BN116" s="15"/>
      <c r="BO116" s="15"/>
      <c r="BP116" s="15"/>
      <c r="BQ116" s="15"/>
      <c r="BR116" s="15"/>
      <c r="BS116" s="15"/>
      <c r="BT116" s="15" t="s">
        <v>890</v>
      </c>
      <c r="BU116" s="42" t="s">
        <v>906</v>
      </c>
      <c r="BV116" s="1">
        <v>43013</v>
      </c>
      <c r="BW116" s="15" t="s">
        <v>912</v>
      </c>
      <c r="BX116" s="1">
        <v>43013</v>
      </c>
      <c r="BY116" s="1">
        <v>43013</v>
      </c>
      <c r="BZ116" s="1">
        <v>43028</v>
      </c>
      <c r="CA116" s="15"/>
      <c r="CB116" s="15"/>
      <c r="CC116" s="15"/>
      <c r="CD116" s="15"/>
      <c r="CE116" s="15"/>
      <c r="CF116" s="15"/>
    </row>
    <row r="117" spans="1:84" ht="60" hidden="1" x14ac:dyDescent="0.25">
      <c r="A117" s="15">
        <v>116</v>
      </c>
      <c r="B117" s="3" t="s">
        <v>60</v>
      </c>
      <c r="C117" s="3" t="s">
        <v>63</v>
      </c>
      <c r="D117" s="3" t="s">
        <v>713</v>
      </c>
      <c r="E117" s="3" t="s">
        <v>1106</v>
      </c>
      <c r="F117" s="3" t="s">
        <v>627</v>
      </c>
      <c r="G117" s="3" t="s">
        <v>714</v>
      </c>
      <c r="H117" s="3" t="s">
        <v>716</v>
      </c>
      <c r="I117" s="3" t="s">
        <v>615</v>
      </c>
      <c r="J117" s="3" t="s">
        <v>36</v>
      </c>
      <c r="K117" s="2" t="s">
        <v>35</v>
      </c>
      <c r="L117" s="3">
        <v>11</v>
      </c>
      <c r="M117" s="3">
        <v>11</v>
      </c>
      <c r="N117" s="3">
        <v>0</v>
      </c>
      <c r="O117" s="3">
        <v>0.4</v>
      </c>
      <c r="P117" s="3" t="s">
        <v>66</v>
      </c>
      <c r="Q117" s="3" t="s">
        <v>717</v>
      </c>
      <c r="R117" s="3">
        <v>2016</v>
      </c>
      <c r="S117" s="3"/>
      <c r="T117" s="3" t="s">
        <v>33</v>
      </c>
      <c r="U117" s="3" t="s">
        <v>33</v>
      </c>
      <c r="V117" s="3" t="s">
        <v>33</v>
      </c>
      <c r="W117" s="3" t="s">
        <v>33</v>
      </c>
      <c r="X117" s="3" t="s">
        <v>33</v>
      </c>
      <c r="Y117" s="41" t="s">
        <v>73</v>
      </c>
      <c r="Z117" s="3" t="s">
        <v>44</v>
      </c>
      <c r="AA117" s="3" t="s">
        <v>715</v>
      </c>
      <c r="AB117" s="3" t="s">
        <v>718</v>
      </c>
      <c r="AC117" s="3" t="s">
        <v>33</v>
      </c>
      <c r="AD117" s="3"/>
      <c r="AE117" s="3"/>
      <c r="AF117" s="3"/>
      <c r="AG117" s="3"/>
      <c r="AH117" s="3"/>
      <c r="AI117" s="3"/>
      <c r="AJ117" s="3"/>
      <c r="AK117" s="3"/>
      <c r="AL117" s="41" t="s">
        <v>719</v>
      </c>
      <c r="AM117" s="12">
        <v>42660</v>
      </c>
      <c r="AN117" s="3" t="s">
        <v>37</v>
      </c>
      <c r="AO117" s="41" t="s">
        <v>73</v>
      </c>
      <c r="AP117" s="3" t="s">
        <v>74</v>
      </c>
      <c r="AQ117" s="92">
        <v>2016</v>
      </c>
      <c r="AR117" s="3">
        <v>4</v>
      </c>
      <c r="AS117" s="2">
        <f>AM117+DATE(3,0,0)</f>
        <v>43725</v>
      </c>
      <c r="AT117" s="91">
        <f>AM117+DATE(0,4,0)</f>
        <v>42751</v>
      </c>
      <c r="AU117" s="11">
        <f t="shared" ca="1" si="5"/>
        <v>-442</v>
      </c>
      <c r="AV117" s="12"/>
      <c r="AW117" s="3"/>
      <c r="AX117" s="3" t="s">
        <v>50</v>
      </c>
      <c r="AY117" s="3" t="s">
        <v>82</v>
      </c>
      <c r="AZ117" s="2" t="s">
        <v>549</v>
      </c>
      <c r="BA117" s="3"/>
      <c r="BB117" s="3"/>
      <c r="BC117" s="3"/>
      <c r="BD117" s="3"/>
      <c r="BE117" s="3"/>
      <c r="BF117" s="3"/>
      <c r="BG117" s="3"/>
      <c r="BH117" s="70">
        <v>550</v>
      </c>
      <c r="BI117" s="70"/>
      <c r="BJ117" s="70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60" x14ac:dyDescent="0.25">
      <c r="A118" s="23">
        <v>117</v>
      </c>
      <c r="B118" s="3" t="s">
        <v>60</v>
      </c>
      <c r="C118" s="3" t="s">
        <v>63</v>
      </c>
      <c r="D118" s="3" t="s">
        <v>722</v>
      </c>
      <c r="E118" s="3" t="s">
        <v>1104</v>
      </c>
      <c r="F118" s="3" t="s">
        <v>746</v>
      </c>
      <c r="G118" s="3" t="s">
        <v>745</v>
      </c>
      <c r="H118" s="3" t="s">
        <v>723</v>
      </c>
      <c r="I118" s="3" t="s">
        <v>615</v>
      </c>
      <c r="J118" s="3" t="s">
        <v>36</v>
      </c>
      <c r="K118" s="2" t="s">
        <v>35</v>
      </c>
      <c r="L118" s="3">
        <v>14</v>
      </c>
      <c r="M118" s="3">
        <v>14</v>
      </c>
      <c r="N118" s="3">
        <v>0</v>
      </c>
      <c r="O118" s="3">
        <v>0.4</v>
      </c>
      <c r="P118" s="3" t="s">
        <v>66</v>
      </c>
      <c r="Q118" s="3"/>
      <c r="R118" s="3">
        <v>2017</v>
      </c>
      <c r="S118" s="3"/>
      <c r="T118" s="3" t="s">
        <v>33</v>
      </c>
      <c r="U118" s="3" t="s">
        <v>33</v>
      </c>
      <c r="V118" s="12">
        <v>42970</v>
      </c>
      <c r="W118" s="12">
        <f>V118+6</f>
        <v>42976</v>
      </c>
      <c r="X118" s="12">
        <f>V118+15</f>
        <v>42985</v>
      </c>
      <c r="Y118" s="41" t="s">
        <v>73</v>
      </c>
      <c r="Z118" s="3" t="s">
        <v>370</v>
      </c>
      <c r="AA118" s="3" t="s">
        <v>835</v>
      </c>
      <c r="AB118" s="3" t="s">
        <v>814</v>
      </c>
      <c r="AC118" s="41" t="s">
        <v>749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 t="s">
        <v>74</v>
      </c>
      <c r="AP118" s="3" t="s">
        <v>74</v>
      </c>
      <c r="AQ118" s="92"/>
      <c r="AR118" s="3"/>
      <c r="AS118" s="2"/>
      <c r="AT118" s="2"/>
      <c r="AU118" s="11"/>
      <c r="AV118" s="12"/>
      <c r="AW118" s="41" t="s">
        <v>836</v>
      </c>
      <c r="AX118" s="3"/>
      <c r="AY118" s="3"/>
      <c r="AZ118" s="3"/>
      <c r="BA118" s="3"/>
      <c r="BB118" s="3" t="s">
        <v>33</v>
      </c>
      <c r="BC118" s="3"/>
      <c r="BD118" s="3"/>
      <c r="BE118" s="3"/>
      <c r="BF118" s="3"/>
      <c r="BG118" s="3"/>
      <c r="BH118" s="70"/>
      <c r="BI118" s="70"/>
      <c r="BJ118" s="70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s="35" customFormat="1" ht="108" hidden="1" x14ac:dyDescent="0.25">
      <c r="A119" s="23">
        <v>118</v>
      </c>
      <c r="B119" s="23" t="s">
        <v>60</v>
      </c>
      <c r="C119" s="23" t="s">
        <v>63</v>
      </c>
      <c r="D119" s="23" t="s">
        <v>75</v>
      </c>
      <c r="E119" s="23" t="s">
        <v>1104</v>
      </c>
      <c r="F119" s="23" t="s">
        <v>733</v>
      </c>
      <c r="G119" s="23" t="s">
        <v>734</v>
      </c>
      <c r="H119" s="23" t="s">
        <v>886</v>
      </c>
      <c r="I119" s="23" t="s">
        <v>615</v>
      </c>
      <c r="J119" s="23" t="s">
        <v>36</v>
      </c>
      <c r="K119" s="23" t="s">
        <v>39</v>
      </c>
      <c r="L119" s="23">
        <v>310.60000000000002</v>
      </c>
      <c r="M119" s="23">
        <v>310.60000000000002</v>
      </c>
      <c r="N119" s="23">
        <v>0</v>
      </c>
      <c r="O119" s="23">
        <v>0.4</v>
      </c>
      <c r="P119" s="23" t="s">
        <v>66</v>
      </c>
      <c r="Q119" s="23" t="s">
        <v>887</v>
      </c>
      <c r="R119" s="23" t="s">
        <v>735</v>
      </c>
      <c r="S119" s="23"/>
      <c r="T119" s="23" t="s">
        <v>33</v>
      </c>
      <c r="U119" s="32">
        <v>42963</v>
      </c>
      <c r="V119" s="23" t="s">
        <v>33</v>
      </c>
      <c r="W119" s="32">
        <f>U119+6</f>
        <v>42969</v>
      </c>
      <c r="X119" s="32">
        <f>U119+15</f>
        <v>42978</v>
      </c>
      <c r="Y119" s="94" t="s">
        <v>73</v>
      </c>
      <c r="Z119" s="23" t="s">
        <v>369</v>
      </c>
      <c r="AA119" s="23"/>
      <c r="AB119" s="94" t="s">
        <v>795</v>
      </c>
      <c r="AC119" s="94" t="s">
        <v>749</v>
      </c>
      <c r="AD119" s="23"/>
      <c r="AE119" s="23"/>
      <c r="AF119" s="23"/>
      <c r="AG119" s="23"/>
      <c r="AH119" s="23"/>
      <c r="AI119" s="23"/>
      <c r="AJ119" s="23"/>
      <c r="AK119" s="23"/>
      <c r="AL119" s="23" t="s">
        <v>883</v>
      </c>
      <c r="AM119" s="23"/>
      <c r="AN119" s="23" t="s">
        <v>386</v>
      </c>
      <c r="AO119" s="23" t="s">
        <v>74</v>
      </c>
      <c r="AP119" s="23" t="s">
        <v>74</v>
      </c>
      <c r="AQ119" s="33" t="s">
        <v>735</v>
      </c>
      <c r="AR119" s="23">
        <v>0</v>
      </c>
      <c r="AS119" s="32"/>
      <c r="AT119" s="32"/>
      <c r="AU119" s="31"/>
      <c r="AV119" s="32"/>
      <c r="AW119" s="23" t="s">
        <v>1184</v>
      </c>
      <c r="AX119" s="23" t="s">
        <v>48</v>
      </c>
      <c r="AY119" s="23" t="s">
        <v>885</v>
      </c>
      <c r="AZ119" s="23" t="s">
        <v>591</v>
      </c>
      <c r="BA119" s="23"/>
      <c r="BB119" s="23" t="s">
        <v>33</v>
      </c>
      <c r="BC119" s="23"/>
      <c r="BD119" s="23"/>
      <c r="BE119" s="23"/>
      <c r="BF119" s="23"/>
      <c r="BG119" s="23"/>
      <c r="BH119" s="69">
        <v>8544293.6999999993</v>
      </c>
      <c r="BI119" s="69"/>
      <c r="BJ119" s="69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</row>
    <row r="120" spans="1:84" ht="60" x14ac:dyDescent="0.25">
      <c r="A120" s="23">
        <v>119</v>
      </c>
      <c r="B120" s="3" t="s">
        <v>390</v>
      </c>
      <c r="C120" s="3" t="s">
        <v>449</v>
      </c>
      <c r="D120" s="3" t="s">
        <v>736</v>
      </c>
      <c r="E120" s="3" t="s">
        <v>1104</v>
      </c>
      <c r="F120" s="3" t="s">
        <v>737</v>
      </c>
      <c r="G120" s="3" t="s">
        <v>738</v>
      </c>
      <c r="H120" s="3" t="s">
        <v>747</v>
      </c>
      <c r="I120" s="3" t="s">
        <v>615</v>
      </c>
      <c r="J120" s="3" t="s">
        <v>36</v>
      </c>
      <c r="K120" s="2" t="s">
        <v>35</v>
      </c>
      <c r="L120" s="3">
        <v>10</v>
      </c>
      <c r="M120" s="3">
        <v>10</v>
      </c>
      <c r="N120" s="3">
        <v>10</v>
      </c>
      <c r="O120" s="3">
        <v>0.4</v>
      </c>
      <c r="P120" s="3" t="s">
        <v>559</v>
      </c>
      <c r="Q120" s="3" t="s">
        <v>33</v>
      </c>
      <c r="R120" s="3" t="s">
        <v>739</v>
      </c>
      <c r="S120" s="3"/>
      <c r="T120" s="3" t="s">
        <v>33</v>
      </c>
      <c r="U120" s="3" t="s">
        <v>33</v>
      </c>
      <c r="V120" s="12">
        <v>42976</v>
      </c>
      <c r="W120" s="12">
        <f>V120+6</f>
        <v>42982</v>
      </c>
      <c r="X120" s="12">
        <f>V120+15</f>
        <v>42991</v>
      </c>
      <c r="Y120" s="41" t="s">
        <v>73</v>
      </c>
      <c r="Z120" s="3" t="s">
        <v>370</v>
      </c>
      <c r="AA120" s="41" t="s">
        <v>748</v>
      </c>
      <c r="AB120" s="3" t="s">
        <v>33</v>
      </c>
      <c r="AC120" s="3" t="s">
        <v>33</v>
      </c>
      <c r="AD120" s="3" t="s">
        <v>33</v>
      </c>
      <c r="AE120" s="3" t="s">
        <v>33</v>
      </c>
      <c r="AF120" s="3" t="s">
        <v>33</v>
      </c>
      <c r="AG120" s="3"/>
      <c r="AH120" s="3"/>
      <c r="AI120" s="3"/>
      <c r="AJ120" s="3"/>
      <c r="AK120" s="3"/>
      <c r="AL120" s="3"/>
      <c r="AM120" s="3"/>
      <c r="AN120" s="3"/>
      <c r="AO120" s="3" t="s">
        <v>74</v>
      </c>
      <c r="AP120" s="3" t="s">
        <v>74</v>
      </c>
      <c r="AQ120" s="92"/>
      <c r="AR120" s="3"/>
      <c r="AS120" s="2"/>
      <c r="AT120" s="2"/>
      <c r="AU120" s="11"/>
      <c r="AV120" s="12"/>
      <c r="AW120" s="3"/>
      <c r="AX120" s="3"/>
      <c r="AY120" s="3"/>
      <c r="AZ120" s="3"/>
      <c r="BA120" s="3"/>
      <c r="BB120" s="3" t="s">
        <v>33</v>
      </c>
      <c r="BC120" s="3"/>
      <c r="BD120" s="3"/>
      <c r="BE120" s="3"/>
      <c r="BF120" s="3"/>
      <c r="BG120" s="3"/>
      <c r="BH120" s="70"/>
      <c r="BI120" s="70"/>
      <c r="BJ120" s="70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48" hidden="1" x14ac:dyDescent="0.25">
      <c r="A121" s="15">
        <v>120</v>
      </c>
      <c r="B121" s="3" t="s">
        <v>60</v>
      </c>
      <c r="C121" s="3" t="s">
        <v>63</v>
      </c>
      <c r="D121" s="3" t="s">
        <v>740</v>
      </c>
      <c r="E121" s="3" t="s">
        <v>1106</v>
      </c>
      <c r="F121" s="3" t="s">
        <v>741</v>
      </c>
      <c r="G121" s="3" t="s">
        <v>744</v>
      </c>
      <c r="H121" s="3" t="s">
        <v>742</v>
      </c>
      <c r="I121" s="3" t="s">
        <v>615</v>
      </c>
      <c r="J121" s="3" t="s">
        <v>36</v>
      </c>
      <c r="K121" s="2" t="s">
        <v>35</v>
      </c>
      <c r="L121" s="3">
        <v>5</v>
      </c>
      <c r="M121" s="3">
        <v>5</v>
      </c>
      <c r="N121" s="3">
        <v>0</v>
      </c>
      <c r="O121" s="3">
        <v>0.22</v>
      </c>
      <c r="P121" s="3" t="s">
        <v>66</v>
      </c>
      <c r="Q121" s="3" t="s">
        <v>796</v>
      </c>
      <c r="R121" s="3" t="s">
        <v>743</v>
      </c>
      <c r="S121" s="3"/>
      <c r="T121" s="3" t="s">
        <v>33</v>
      </c>
      <c r="U121" s="3" t="s">
        <v>33</v>
      </c>
      <c r="V121" s="12">
        <v>42962</v>
      </c>
      <c r="W121" s="12">
        <f>V121+6</f>
        <v>42968</v>
      </c>
      <c r="X121" s="12">
        <f>V121+15</f>
        <v>42977</v>
      </c>
      <c r="Y121" s="41" t="s">
        <v>73</v>
      </c>
      <c r="Z121" s="3" t="s">
        <v>369</v>
      </c>
      <c r="AA121" s="3"/>
      <c r="AB121" s="41" t="s">
        <v>819</v>
      </c>
      <c r="AC121" s="41" t="s">
        <v>749</v>
      </c>
      <c r="AD121" s="3"/>
      <c r="AE121" s="3"/>
      <c r="AF121" s="3"/>
      <c r="AG121" s="3"/>
      <c r="AH121" s="3"/>
      <c r="AI121" s="3"/>
      <c r="AJ121" s="3"/>
      <c r="AK121" s="3"/>
      <c r="AL121" s="41" t="s">
        <v>820</v>
      </c>
      <c r="AM121" s="12">
        <v>43038</v>
      </c>
      <c r="AN121" s="3" t="s">
        <v>37</v>
      </c>
      <c r="AO121" s="3" t="s">
        <v>73</v>
      </c>
      <c r="AP121" s="3" t="s">
        <v>74</v>
      </c>
      <c r="AQ121" s="92">
        <v>2017</v>
      </c>
      <c r="AR121" s="3">
        <v>4</v>
      </c>
      <c r="AS121" s="2">
        <f t="shared" si="4"/>
        <v>44103</v>
      </c>
      <c r="AT121" s="91">
        <f t="shared" si="6"/>
        <v>43129</v>
      </c>
      <c r="AU121" s="11">
        <f t="shared" ca="1" si="5"/>
        <v>-64</v>
      </c>
      <c r="AV121" s="12"/>
      <c r="AW121" s="3" t="s">
        <v>839</v>
      </c>
      <c r="AX121" s="3" t="s">
        <v>50</v>
      </c>
      <c r="AY121" s="3" t="s">
        <v>82</v>
      </c>
      <c r="AZ121" s="2" t="s">
        <v>549</v>
      </c>
      <c r="BA121" s="3"/>
      <c r="BB121" s="3" t="s">
        <v>33</v>
      </c>
      <c r="BC121" s="3"/>
      <c r="BD121" s="3"/>
      <c r="BE121" s="3"/>
      <c r="BF121" s="3"/>
      <c r="BG121" s="3"/>
      <c r="BH121" s="70">
        <v>550</v>
      </c>
      <c r="BI121" s="70"/>
      <c r="BJ121" s="70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s="64" customFormat="1" ht="48" hidden="1" x14ac:dyDescent="0.25">
      <c r="A122" s="62">
        <v>121</v>
      </c>
      <c r="B122" s="62" t="s">
        <v>59</v>
      </c>
      <c r="C122" s="62" t="s">
        <v>621</v>
      </c>
      <c r="D122" s="62" t="s">
        <v>752</v>
      </c>
      <c r="E122" s="62" t="s">
        <v>1106</v>
      </c>
      <c r="F122" s="62" t="s">
        <v>697</v>
      </c>
      <c r="G122" s="62" t="s">
        <v>753</v>
      </c>
      <c r="H122" s="62" t="s">
        <v>754</v>
      </c>
      <c r="I122" s="62" t="s">
        <v>615</v>
      </c>
      <c r="J122" s="62" t="s">
        <v>36</v>
      </c>
      <c r="K122" s="63" t="s">
        <v>35</v>
      </c>
      <c r="L122" s="62">
        <v>15</v>
      </c>
      <c r="M122" s="62">
        <v>15</v>
      </c>
      <c r="N122" s="62">
        <v>0</v>
      </c>
      <c r="O122" s="62">
        <v>0.4</v>
      </c>
      <c r="P122" s="62" t="s">
        <v>702</v>
      </c>
      <c r="Q122" s="62" t="s">
        <v>755</v>
      </c>
      <c r="R122" s="62" t="s">
        <v>743</v>
      </c>
      <c r="S122" s="62"/>
      <c r="T122" s="62" t="s">
        <v>33</v>
      </c>
      <c r="U122" s="62" t="s">
        <v>33</v>
      </c>
      <c r="V122" s="63">
        <v>42979</v>
      </c>
      <c r="W122" s="63">
        <f>V122+6</f>
        <v>42985</v>
      </c>
      <c r="X122" s="63">
        <f>V122+15</f>
        <v>42994</v>
      </c>
      <c r="Y122" s="61" t="s">
        <v>73</v>
      </c>
      <c r="Z122" s="62" t="s">
        <v>369</v>
      </c>
      <c r="AA122" s="62" t="s">
        <v>756</v>
      </c>
      <c r="AB122" s="63" t="s">
        <v>758</v>
      </c>
      <c r="AC122" s="63" t="s">
        <v>757</v>
      </c>
      <c r="AD122" s="62" t="s">
        <v>33</v>
      </c>
      <c r="AE122" s="62" t="s">
        <v>33</v>
      </c>
      <c r="AF122" s="62" t="s">
        <v>33</v>
      </c>
      <c r="AG122" s="62"/>
      <c r="AH122" s="62"/>
      <c r="AI122" s="62"/>
      <c r="AJ122" s="62"/>
      <c r="AK122" s="62"/>
      <c r="AL122" s="61" t="s">
        <v>821</v>
      </c>
      <c r="AM122" s="63">
        <v>42998</v>
      </c>
      <c r="AN122" s="62" t="s">
        <v>37</v>
      </c>
      <c r="AO122" s="62" t="s">
        <v>73</v>
      </c>
      <c r="AP122" s="42" t="s">
        <v>73</v>
      </c>
      <c r="AQ122" s="75">
        <v>2017</v>
      </c>
      <c r="AR122" s="62">
        <v>1</v>
      </c>
      <c r="AS122" s="1">
        <f t="shared" si="4"/>
        <v>44063</v>
      </c>
      <c r="AT122" s="1">
        <f t="shared" si="6"/>
        <v>43089</v>
      </c>
      <c r="AU122" s="6">
        <f>AT122-AV122</f>
        <v>75</v>
      </c>
      <c r="AV122" s="63">
        <v>43014</v>
      </c>
      <c r="AW122" s="62" t="s">
        <v>839</v>
      </c>
      <c r="AX122" s="62" t="s">
        <v>50</v>
      </c>
      <c r="AY122" s="62" t="s">
        <v>82</v>
      </c>
      <c r="AZ122" s="63" t="s">
        <v>549</v>
      </c>
      <c r="BA122" s="62"/>
      <c r="BB122" s="62" t="s">
        <v>33</v>
      </c>
      <c r="BC122" s="62"/>
      <c r="BD122" s="62"/>
      <c r="BE122" s="62"/>
      <c r="BF122" s="62"/>
      <c r="BG122" s="62"/>
      <c r="BH122" s="71">
        <v>550</v>
      </c>
      <c r="BI122" s="71"/>
      <c r="BJ122" s="71">
        <v>550</v>
      </c>
      <c r="BK122" s="42" t="s">
        <v>909</v>
      </c>
      <c r="BL122" s="62"/>
      <c r="BM122" s="62"/>
      <c r="BN122" s="62"/>
      <c r="BO122" s="62"/>
      <c r="BP122" s="62"/>
      <c r="BQ122" s="62"/>
      <c r="BR122" s="62"/>
      <c r="BS122" s="62"/>
      <c r="BT122" s="62" t="s">
        <v>910</v>
      </c>
      <c r="BU122" s="63">
        <v>43000</v>
      </c>
      <c r="BV122" s="63">
        <v>43014</v>
      </c>
      <c r="BW122" s="62"/>
      <c r="BX122" s="63">
        <v>43014</v>
      </c>
      <c r="BY122" s="63">
        <v>43014</v>
      </c>
      <c r="BZ122" s="1">
        <v>43028</v>
      </c>
      <c r="CA122" s="62"/>
      <c r="CB122" s="62"/>
      <c r="CC122" s="62"/>
      <c r="CD122" s="62"/>
      <c r="CE122" s="62"/>
      <c r="CF122" s="62"/>
    </row>
    <row r="123" spans="1:84" ht="60" hidden="1" x14ac:dyDescent="0.25">
      <c r="A123" s="15">
        <v>122</v>
      </c>
      <c r="B123" s="3" t="s">
        <v>59</v>
      </c>
      <c r="C123" s="3" t="s">
        <v>115</v>
      </c>
      <c r="D123" s="3" t="s">
        <v>779</v>
      </c>
      <c r="E123" s="3" t="s">
        <v>1106</v>
      </c>
      <c r="F123" s="3" t="s">
        <v>823</v>
      </c>
      <c r="G123" s="3" t="s">
        <v>780</v>
      </c>
      <c r="H123" s="3" t="s">
        <v>785</v>
      </c>
      <c r="I123" s="3" t="s">
        <v>615</v>
      </c>
      <c r="J123" s="3" t="s">
        <v>36</v>
      </c>
      <c r="K123" s="2" t="s">
        <v>35</v>
      </c>
      <c r="L123" s="3">
        <v>7</v>
      </c>
      <c r="M123" s="3">
        <v>7</v>
      </c>
      <c r="N123" s="3">
        <v>0</v>
      </c>
      <c r="O123" s="3">
        <v>0.22</v>
      </c>
      <c r="P123" s="3" t="s">
        <v>116</v>
      </c>
      <c r="Q123" s="3" t="s">
        <v>778</v>
      </c>
      <c r="R123" s="3" t="s">
        <v>781</v>
      </c>
      <c r="S123" s="3"/>
      <c r="T123" s="3" t="s">
        <v>33</v>
      </c>
      <c r="U123" s="12">
        <v>42992</v>
      </c>
      <c r="V123" s="3" t="s">
        <v>33</v>
      </c>
      <c r="W123" s="12">
        <f t="shared" ref="W123:W128" si="12">U123+6</f>
        <v>42998</v>
      </c>
      <c r="X123" s="12">
        <f t="shared" ref="X123:X128" si="13">U123+15</f>
        <v>43007</v>
      </c>
      <c r="Y123" s="41" t="s">
        <v>73</v>
      </c>
      <c r="Z123" s="3" t="s">
        <v>369</v>
      </c>
      <c r="AA123" s="3" t="s">
        <v>782</v>
      </c>
      <c r="AB123" s="3" t="s">
        <v>783</v>
      </c>
      <c r="AC123" s="3" t="s">
        <v>784</v>
      </c>
      <c r="AD123" s="3" t="s">
        <v>33</v>
      </c>
      <c r="AE123" s="3" t="s">
        <v>33</v>
      </c>
      <c r="AF123" s="3"/>
      <c r="AG123" s="3"/>
      <c r="AH123" s="3"/>
      <c r="AI123" s="3"/>
      <c r="AJ123" s="3"/>
      <c r="AK123" s="3"/>
      <c r="AL123" s="41" t="s">
        <v>822</v>
      </c>
      <c r="AM123" s="12">
        <v>42999</v>
      </c>
      <c r="AN123" s="3" t="s">
        <v>37</v>
      </c>
      <c r="AO123" s="3" t="s">
        <v>73</v>
      </c>
      <c r="AP123" s="3" t="s">
        <v>74</v>
      </c>
      <c r="AQ123" s="92">
        <v>2017</v>
      </c>
      <c r="AR123" s="3">
        <v>4</v>
      </c>
      <c r="AS123" s="2">
        <f t="shared" si="4"/>
        <v>44064</v>
      </c>
      <c r="AT123" s="91">
        <f t="shared" si="6"/>
        <v>43090</v>
      </c>
      <c r="AU123" s="11">
        <f t="shared" ca="1" si="5"/>
        <v>-103</v>
      </c>
      <c r="AV123" s="12"/>
      <c r="AW123" s="3" t="s">
        <v>839</v>
      </c>
      <c r="AX123" s="3" t="s">
        <v>50</v>
      </c>
      <c r="AY123" s="3" t="s">
        <v>82</v>
      </c>
      <c r="AZ123" s="2" t="s">
        <v>549</v>
      </c>
      <c r="BA123" s="3"/>
      <c r="BB123" s="3" t="s">
        <v>33</v>
      </c>
      <c r="BC123" s="3"/>
      <c r="BD123" s="3"/>
      <c r="BE123" s="3"/>
      <c r="BF123" s="3"/>
      <c r="BG123" s="3"/>
      <c r="BH123" s="70">
        <v>550</v>
      </c>
      <c r="BI123" s="70"/>
      <c r="BJ123" s="70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s="30" customFormat="1" ht="77.45" hidden="1" customHeight="1" x14ac:dyDescent="0.25">
      <c r="A124" s="15">
        <v>123</v>
      </c>
      <c r="B124" s="15" t="s">
        <v>59</v>
      </c>
      <c r="C124" s="15" t="s">
        <v>61</v>
      </c>
      <c r="D124" s="15" t="s">
        <v>786</v>
      </c>
      <c r="E124" s="15" t="s">
        <v>1106</v>
      </c>
      <c r="F124" s="15" t="s">
        <v>823</v>
      </c>
      <c r="G124" s="15" t="s">
        <v>787</v>
      </c>
      <c r="H124" s="15" t="s">
        <v>888</v>
      </c>
      <c r="I124" s="15" t="s">
        <v>615</v>
      </c>
      <c r="J124" s="15" t="s">
        <v>36</v>
      </c>
      <c r="K124" s="1" t="s">
        <v>35</v>
      </c>
      <c r="L124" s="15">
        <v>10</v>
      </c>
      <c r="M124" s="15">
        <v>10</v>
      </c>
      <c r="N124" s="15">
        <v>0</v>
      </c>
      <c r="O124" s="15">
        <v>0.22</v>
      </c>
      <c r="P124" s="15" t="s">
        <v>68</v>
      </c>
      <c r="Q124" s="15" t="s">
        <v>791</v>
      </c>
      <c r="R124" s="15" t="s">
        <v>781</v>
      </c>
      <c r="S124" s="15"/>
      <c r="T124" s="15" t="s">
        <v>33</v>
      </c>
      <c r="U124" s="1">
        <v>42985</v>
      </c>
      <c r="V124" s="15" t="s">
        <v>33</v>
      </c>
      <c r="W124" s="1">
        <f t="shared" si="12"/>
        <v>42991</v>
      </c>
      <c r="X124" s="1">
        <f t="shared" si="13"/>
        <v>43000</v>
      </c>
      <c r="Y124" s="42" t="s">
        <v>73</v>
      </c>
      <c r="Z124" s="15" t="s">
        <v>369</v>
      </c>
      <c r="AA124" s="15" t="s">
        <v>903</v>
      </c>
      <c r="AB124" s="15" t="s">
        <v>783</v>
      </c>
      <c r="AC124" s="15" t="s">
        <v>788</v>
      </c>
      <c r="AD124" s="15" t="s">
        <v>33</v>
      </c>
      <c r="AE124" s="15" t="s">
        <v>33</v>
      </c>
      <c r="AF124" s="15"/>
      <c r="AG124" s="15"/>
      <c r="AH124" s="15"/>
      <c r="AI124" s="15"/>
      <c r="AJ124" s="15"/>
      <c r="AK124" s="15"/>
      <c r="AL124" s="42" t="s">
        <v>824</v>
      </c>
      <c r="AM124" s="1">
        <v>43011</v>
      </c>
      <c r="AN124" s="15" t="s">
        <v>37</v>
      </c>
      <c r="AO124" s="15" t="s">
        <v>73</v>
      </c>
      <c r="AP124" s="42" t="s">
        <v>73</v>
      </c>
      <c r="AQ124" s="9">
        <v>2017</v>
      </c>
      <c r="AR124" s="15">
        <v>1</v>
      </c>
      <c r="AS124" s="1">
        <f t="shared" si="4"/>
        <v>44076</v>
      </c>
      <c r="AT124" s="1">
        <f t="shared" si="6"/>
        <v>43102</v>
      </c>
      <c r="AU124" s="6">
        <f>AT124-AV124</f>
        <v>89</v>
      </c>
      <c r="AV124" s="1">
        <v>43013</v>
      </c>
      <c r="AW124" s="15" t="s">
        <v>891</v>
      </c>
      <c r="AX124" s="15" t="s">
        <v>50</v>
      </c>
      <c r="AY124" s="15" t="s">
        <v>82</v>
      </c>
      <c r="AZ124" s="1" t="s">
        <v>549</v>
      </c>
      <c r="BA124" s="15"/>
      <c r="BB124" s="15" t="s">
        <v>33</v>
      </c>
      <c r="BC124" s="15"/>
      <c r="BD124" s="15"/>
      <c r="BE124" s="15"/>
      <c r="BF124" s="15"/>
      <c r="BG124" s="15"/>
      <c r="BH124" s="67">
        <v>550</v>
      </c>
      <c r="BI124" s="67"/>
      <c r="BJ124" s="67">
        <v>550</v>
      </c>
      <c r="BK124" s="42" t="s">
        <v>889</v>
      </c>
      <c r="BL124" s="15"/>
      <c r="BM124" s="15"/>
      <c r="BN124" s="15"/>
      <c r="BO124" s="15"/>
      <c r="BP124" s="15"/>
      <c r="BQ124" s="15"/>
      <c r="BR124" s="15"/>
      <c r="BS124" s="15"/>
      <c r="BT124" s="42" t="s">
        <v>892</v>
      </c>
      <c r="BU124" s="42" t="s">
        <v>906</v>
      </c>
      <c r="BV124" s="1">
        <v>43013</v>
      </c>
      <c r="BW124" s="15" t="s">
        <v>912</v>
      </c>
      <c r="BX124" s="1">
        <v>43013</v>
      </c>
      <c r="BY124" s="1">
        <v>43013</v>
      </c>
      <c r="BZ124" s="1">
        <v>43028</v>
      </c>
      <c r="CA124" s="15"/>
      <c r="CB124" s="15"/>
      <c r="CC124" s="15"/>
      <c r="CD124" s="15"/>
      <c r="CE124" s="15"/>
      <c r="CF124" s="15"/>
    </row>
    <row r="125" spans="1:84" ht="72" hidden="1" x14ac:dyDescent="0.25">
      <c r="A125" s="15">
        <v>124</v>
      </c>
      <c r="B125" s="3" t="s">
        <v>60</v>
      </c>
      <c r="C125" s="3" t="s">
        <v>63</v>
      </c>
      <c r="D125" s="3" t="s">
        <v>797</v>
      </c>
      <c r="E125" s="3" t="s">
        <v>1106</v>
      </c>
      <c r="F125" s="3" t="s">
        <v>802</v>
      </c>
      <c r="G125" s="3" t="s">
        <v>798</v>
      </c>
      <c r="H125" s="3" t="s">
        <v>1176</v>
      </c>
      <c r="I125" s="3" t="s">
        <v>615</v>
      </c>
      <c r="J125" s="3" t="s">
        <v>36</v>
      </c>
      <c r="K125" s="2" t="s">
        <v>35</v>
      </c>
      <c r="L125" s="3">
        <v>7</v>
      </c>
      <c r="M125" s="3">
        <v>7</v>
      </c>
      <c r="N125" s="3">
        <v>0</v>
      </c>
      <c r="O125" s="3">
        <v>0.4</v>
      </c>
      <c r="P125" s="3" t="s">
        <v>66</v>
      </c>
      <c r="Q125" s="3" t="s">
        <v>799</v>
      </c>
      <c r="R125" s="3" t="s">
        <v>743</v>
      </c>
      <c r="S125" s="3"/>
      <c r="T125" s="3" t="s">
        <v>33</v>
      </c>
      <c r="U125" s="12">
        <v>42986</v>
      </c>
      <c r="V125" s="3" t="s">
        <v>33</v>
      </c>
      <c r="W125" s="12">
        <f t="shared" si="12"/>
        <v>42992</v>
      </c>
      <c r="X125" s="12">
        <f t="shared" si="13"/>
        <v>43001</v>
      </c>
      <c r="Y125" s="41" t="s">
        <v>73</v>
      </c>
      <c r="Z125" s="3" t="s">
        <v>369</v>
      </c>
      <c r="AA125" s="3"/>
      <c r="AB125" s="41" t="s">
        <v>800</v>
      </c>
      <c r="AC125" s="3" t="s">
        <v>33</v>
      </c>
      <c r="AD125" s="3"/>
      <c r="AE125" s="3"/>
      <c r="AF125" s="3"/>
      <c r="AG125" s="3"/>
      <c r="AH125" s="3"/>
      <c r="AI125" s="3"/>
      <c r="AJ125" s="3"/>
      <c r="AK125" s="3"/>
      <c r="AL125" s="41" t="s">
        <v>825</v>
      </c>
      <c r="AM125" s="12">
        <v>43041</v>
      </c>
      <c r="AN125" s="3" t="s">
        <v>37</v>
      </c>
      <c r="AO125" s="3" t="s">
        <v>73</v>
      </c>
      <c r="AP125" s="3" t="s">
        <v>74</v>
      </c>
      <c r="AQ125" s="92">
        <v>2017</v>
      </c>
      <c r="AR125" s="3">
        <v>4</v>
      </c>
      <c r="AS125" s="2">
        <f t="shared" si="4"/>
        <v>44106</v>
      </c>
      <c r="AT125" s="2">
        <v>43465</v>
      </c>
      <c r="AU125" s="11">
        <f t="shared" ca="1" si="5"/>
        <v>272</v>
      </c>
      <c r="AV125" s="12"/>
      <c r="AW125" s="3" t="s">
        <v>839</v>
      </c>
      <c r="AX125" s="3" t="s">
        <v>50</v>
      </c>
      <c r="AY125" s="3" t="s">
        <v>82</v>
      </c>
      <c r="AZ125" s="2" t="s">
        <v>549</v>
      </c>
      <c r="BA125" s="5" t="s">
        <v>1181</v>
      </c>
      <c r="BB125" s="3" t="s">
        <v>33</v>
      </c>
      <c r="BC125" s="3">
        <v>1</v>
      </c>
      <c r="BD125" s="41" t="s">
        <v>42</v>
      </c>
      <c r="BE125" s="3"/>
      <c r="BF125" s="3"/>
      <c r="BG125" s="3"/>
      <c r="BH125" s="70">
        <v>550</v>
      </c>
      <c r="BI125" s="70"/>
      <c r="BJ125" s="70">
        <v>550</v>
      </c>
      <c r="BK125" s="41" t="s">
        <v>1148</v>
      </c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84" hidden="1" x14ac:dyDescent="0.25">
      <c r="A126" s="15">
        <v>125</v>
      </c>
      <c r="B126" s="3" t="s">
        <v>929</v>
      </c>
      <c r="C126" s="3" t="s">
        <v>120</v>
      </c>
      <c r="D126" s="3" t="s">
        <v>807</v>
      </c>
      <c r="E126" s="3" t="s">
        <v>1106</v>
      </c>
      <c r="F126" s="3" t="s">
        <v>823</v>
      </c>
      <c r="G126" s="3" t="s">
        <v>808</v>
      </c>
      <c r="H126" s="3" t="s">
        <v>809</v>
      </c>
      <c r="I126" s="3" t="s">
        <v>615</v>
      </c>
      <c r="J126" s="3" t="s">
        <v>36</v>
      </c>
      <c r="K126" s="2" t="s">
        <v>35</v>
      </c>
      <c r="L126" s="3">
        <v>7</v>
      </c>
      <c r="M126" s="3">
        <v>7</v>
      </c>
      <c r="N126" s="3">
        <v>0</v>
      </c>
      <c r="O126" s="3">
        <v>0.22</v>
      </c>
      <c r="P126" s="3" t="s">
        <v>127</v>
      </c>
      <c r="Q126" s="3" t="s">
        <v>818</v>
      </c>
      <c r="R126" s="3" t="s">
        <v>781</v>
      </c>
      <c r="S126" s="3"/>
      <c r="T126" s="3" t="s">
        <v>33</v>
      </c>
      <c r="U126" s="12">
        <v>42965</v>
      </c>
      <c r="V126" s="3" t="s">
        <v>33</v>
      </c>
      <c r="W126" s="12">
        <f t="shared" si="12"/>
        <v>42971</v>
      </c>
      <c r="X126" s="12">
        <f t="shared" si="13"/>
        <v>42980</v>
      </c>
      <c r="Y126" s="41" t="s">
        <v>73</v>
      </c>
      <c r="Z126" s="3" t="s">
        <v>369</v>
      </c>
      <c r="AA126" s="3" t="s">
        <v>805</v>
      </c>
      <c r="AB126" s="3" t="s">
        <v>817</v>
      </c>
      <c r="AC126" s="3" t="s">
        <v>806</v>
      </c>
      <c r="AD126" s="3" t="s">
        <v>33</v>
      </c>
      <c r="AE126" s="3"/>
      <c r="AF126" s="3"/>
      <c r="AG126" s="3"/>
      <c r="AH126" s="3"/>
      <c r="AI126" s="3"/>
      <c r="AJ126" s="3"/>
      <c r="AK126" s="3"/>
      <c r="AL126" s="41" t="s">
        <v>826</v>
      </c>
      <c r="AM126" s="12">
        <v>43021</v>
      </c>
      <c r="AN126" s="3" t="s">
        <v>37</v>
      </c>
      <c r="AO126" s="3" t="s">
        <v>73</v>
      </c>
      <c r="AP126" s="3" t="s">
        <v>74</v>
      </c>
      <c r="AQ126" s="92">
        <v>2017</v>
      </c>
      <c r="AR126" s="3">
        <v>4</v>
      </c>
      <c r="AS126" s="2">
        <f t="shared" si="4"/>
        <v>44086</v>
      </c>
      <c r="AT126" s="91">
        <f t="shared" si="6"/>
        <v>43112</v>
      </c>
      <c r="AU126" s="11">
        <f t="shared" ca="1" si="5"/>
        <v>-81</v>
      </c>
      <c r="AV126" s="12"/>
      <c r="AW126" s="3" t="s">
        <v>928</v>
      </c>
      <c r="AX126" s="3" t="s">
        <v>50</v>
      </c>
      <c r="AY126" s="3" t="s">
        <v>82</v>
      </c>
      <c r="AZ126" s="2" t="s">
        <v>549</v>
      </c>
      <c r="BA126" s="3"/>
      <c r="BB126" s="3" t="s">
        <v>33</v>
      </c>
      <c r="BC126" s="3"/>
      <c r="BD126" s="3"/>
      <c r="BE126" s="3"/>
      <c r="BF126" s="3"/>
      <c r="BG126" s="3"/>
      <c r="BH126" s="70">
        <v>550</v>
      </c>
      <c r="BI126" s="70"/>
      <c r="BJ126" s="70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s="30" customFormat="1" ht="84" hidden="1" x14ac:dyDescent="0.25">
      <c r="A127" s="15">
        <v>126</v>
      </c>
      <c r="B127" s="15" t="s">
        <v>929</v>
      </c>
      <c r="C127" s="15" t="s">
        <v>120</v>
      </c>
      <c r="D127" s="15" t="s">
        <v>801</v>
      </c>
      <c r="E127" s="15" t="s">
        <v>1106</v>
      </c>
      <c r="F127" s="15" t="s">
        <v>829</v>
      </c>
      <c r="G127" s="15" t="s">
        <v>803</v>
      </c>
      <c r="H127" s="15" t="s">
        <v>804</v>
      </c>
      <c r="I127" s="15" t="s">
        <v>615</v>
      </c>
      <c r="J127" s="15" t="s">
        <v>36</v>
      </c>
      <c r="K127" s="1" t="s">
        <v>35</v>
      </c>
      <c r="L127" s="15">
        <v>5</v>
      </c>
      <c r="M127" s="15">
        <v>5</v>
      </c>
      <c r="N127" s="15">
        <v>0</v>
      </c>
      <c r="O127" s="15">
        <v>0.22</v>
      </c>
      <c r="P127" s="15" t="s">
        <v>127</v>
      </c>
      <c r="Q127" s="15" t="s">
        <v>831</v>
      </c>
      <c r="R127" s="15" t="s">
        <v>739</v>
      </c>
      <c r="S127" s="15" t="s">
        <v>1040</v>
      </c>
      <c r="T127" s="15" t="s">
        <v>33</v>
      </c>
      <c r="U127" s="1">
        <v>42972</v>
      </c>
      <c r="V127" s="15" t="s">
        <v>33</v>
      </c>
      <c r="W127" s="1">
        <f t="shared" si="12"/>
        <v>42978</v>
      </c>
      <c r="X127" s="1">
        <f t="shared" si="13"/>
        <v>42987</v>
      </c>
      <c r="Y127" s="42" t="s">
        <v>73</v>
      </c>
      <c r="Z127" s="15" t="s">
        <v>369</v>
      </c>
      <c r="AA127" s="15" t="s">
        <v>805</v>
      </c>
      <c r="AB127" s="15" t="s">
        <v>817</v>
      </c>
      <c r="AC127" s="15" t="s">
        <v>806</v>
      </c>
      <c r="AD127" s="15" t="s">
        <v>33</v>
      </c>
      <c r="AE127" s="15"/>
      <c r="AF127" s="15"/>
      <c r="AG127" s="15"/>
      <c r="AH127" s="15"/>
      <c r="AI127" s="15"/>
      <c r="AJ127" s="15"/>
      <c r="AK127" s="15"/>
      <c r="AL127" s="42" t="s">
        <v>827</v>
      </c>
      <c r="AM127" s="1">
        <v>43021</v>
      </c>
      <c r="AN127" s="15" t="s">
        <v>37</v>
      </c>
      <c r="AO127" s="15" t="s">
        <v>73</v>
      </c>
      <c r="AP127" s="42" t="s">
        <v>73</v>
      </c>
      <c r="AQ127" s="9">
        <v>2017</v>
      </c>
      <c r="AR127" s="15">
        <v>1</v>
      </c>
      <c r="AS127" s="1">
        <f t="shared" si="4"/>
        <v>44086</v>
      </c>
      <c r="AT127" s="1">
        <f t="shared" si="6"/>
        <v>43112</v>
      </c>
      <c r="AU127" s="6">
        <f>AT127-AV127</f>
        <v>18</v>
      </c>
      <c r="AV127" s="1">
        <v>43094</v>
      </c>
      <c r="AW127" s="15" t="s">
        <v>928</v>
      </c>
      <c r="AX127" s="15" t="s">
        <v>50</v>
      </c>
      <c r="AY127" s="15" t="s">
        <v>82</v>
      </c>
      <c r="AZ127" s="1" t="s">
        <v>549</v>
      </c>
      <c r="BA127" s="15"/>
      <c r="BB127" s="15" t="s">
        <v>33</v>
      </c>
      <c r="BC127" s="15"/>
      <c r="BD127" s="15"/>
      <c r="BE127" s="15"/>
      <c r="BF127" s="15"/>
      <c r="BG127" s="15"/>
      <c r="BH127" s="67">
        <v>550</v>
      </c>
      <c r="BI127" s="67"/>
      <c r="BJ127" s="67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 t="s">
        <v>989</v>
      </c>
      <c r="BU127" s="15" t="s">
        <v>990</v>
      </c>
      <c r="BV127" s="1">
        <v>43094</v>
      </c>
      <c r="BW127" s="15" t="s">
        <v>33</v>
      </c>
      <c r="BX127" s="1">
        <v>43094</v>
      </c>
      <c r="BY127" s="1">
        <v>43094</v>
      </c>
      <c r="BZ127" s="1">
        <v>43094</v>
      </c>
      <c r="CA127" s="15"/>
      <c r="CB127" s="15"/>
      <c r="CC127" s="15"/>
      <c r="CD127" s="15"/>
      <c r="CE127" s="15"/>
      <c r="CF127" s="15"/>
    </row>
    <row r="128" spans="1:84" s="30" customFormat="1" ht="84" hidden="1" x14ac:dyDescent="0.25">
      <c r="A128" s="15">
        <v>127</v>
      </c>
      <c r="B128" s="15" t="s">
        <v>929</v>
      </c>
      <c r="C128" s="15" t="s">
        <v>120</v>
      </c>
      <c r="D128" s="15" t="s">
        <v>810</v>
      </c>
      <c r="E128" s="15" t="s">
        <v>1106</v>
      </c>
      <c r="F128" s="15" t="s">
        <v>823</v>
      </c>
      <c r="G128" s="15" t="s">
        <v>811</v>
      </c>
      <c r="H128" s="15" t="s">
        <v>815</v>
      </c>
      <c r="I128" s="15" t="s">
        <v>615</v>
      </c>
      <c r="J128" s="15" t="s">
        <v>36</v>
      </c>
      <c r="K128" s="1" t="s">
        <v>35</v>
      </c>
      <c r="L128" s="15">
        <v>9</v>
      </c>
      <c r="M128" s="15">
        <v>9</v>
      </c>
      <c r="N128" s="15">
        <v>0</v>
      </c>
      <c r="O128" s="15">
        <v>0.22</v>
      </c>
      <c r="P128" s="15" t="s">
        <v>127</v>
      </c>
      <c r="Q128" s="15" t="s">
        <v>830</v>
      </c>
      <c r="R128" s="15" t="s">
        <v>781</v>
      </c>
      <c r="S128" s="15"/>
      <c r="T128" s="15" t="s">
        <v>33</v>
      </c>
      <c r="U128" s="1">
        <v>42989</v>
      </c>
      <c r="V128" s="15" t="s">
        <v>33</v>
      </c>
      <c r="W128" s="1">
        <f t="shared" si="12"/>
        <v>42995</v>
      </c>
      <c r="X128" s="1">
        <f t="shared" si="13"/>
        <v>43004</v>
      </c>
      <c r="Y128" s="42" t="s">
        <v>73</v>
      </c>
      <c r="Z128" s="15" t="s">
        <v>369</v>
      </c>
      <c r="AA128" s="15" t="s">
        <v>816</v>
      </c>
      <c r="AB128" s="15" t="s">
        <v>817</v>
      </c>
      <c r="AC128" s="15" t="s">
        <v>806</v>
      </c>
      <c r="AD128" s="15"/>
      <c r="AE128" s="15"/>
      <c r="AF128" s="15"/>
      <c r="AG128" s="15"/>
      <c r="AH128" s="15"/>
      <c r="AI128" s="15"/>
      <c r="AJ128" s="15"/>
      <c r="AK128" s="15"/>
      <c r="AL128" s="42" t="s">
        <v>828</v>
      </c>
      <c r="AM128" s="1">
        <v>43021</v>
      </c>
      <c r="AN128" s="15" t="s">
        <v>37</v>
      </c>
      <c r="AO128" s="15" t="s">
        <v>73</v>
      </c>
      <c r="AP128" s="42" t="s">
        <v>73</v>
      </c>
      <c r="AQ128" s="9">
        <v>2017</v>
      </c>
      <c r="AR128" s="15">
        <v>1</v>
      </c>
      <c r="AS128" s="1">
        <f t="shared" si="4"/>
        <v>44086</v>
      </c>
      <c r="AT128" s="1">
        <f t="shared" si="6"/>
        <v>43112</v>
      </c>
      <c r="AU128" s="6">
        <f>AT128-AV128</f>
        <v>87</v>
      </c>
      <c r="AV128" s="1">
        <v>43025</v>
      </c>
      <c r="AW128" s="15" t="s">
        <v>928</v>
      </c>
      <c r="AX128" s="15" t="s">
        <v>50</v>
      </c>
      <c r="AY128" s="15" t="s">
        <v>82</v>
      </c>
      <c r="AZ128" s="1" t="s">
        <v>549</v>
      </c>
      <c r="BA128" s="15"/>
      <c r="BB128" s="15" t="s">
        <v>33</v>
      </c>
      <c r="BC128" s="15"/>
      <c r="BD128" s="15"/>
      <c r="BE128" s="15"/>
      <c r="BF128" s="15"/>
      <c r="BG128" s="15"/>
      <c r="BH128" s="67">
        <v>550</v>
      </c>
      <c r="BI128" s="67"/>
      <c r="BJ128" s="67">
        <v>550</v>
      </c>
      <c r="BK128" s="42" t="s">
        <v>927</v>
      </c>
      <c r="BL128" s="15"/>
      <c r="BM128" s="15"/>
      <c r="BN128" s="15"/>
      <c r="BO128" s="15"/>
      <c r="BP128" s="15"/>
      <c r="BQ128" s="15"/>
      <c r="BR128" s="15"/>
      <c r="BS128" s="15"/>
      <c r="BT128" s="15" t="s">
        <v>930</v>
      </c>
      <c r="BU128" s="15" t="s">
        <v>931</v>
      </c>
      <c r="BV128" s="1">
        <v>43025</v>
      </c>
      <c r="BW128" s="15" t="s">
        <v>933</v>
      </c>
      <c r="BX128" s="1">
        <v>43025</v>
      </c>
      <c r="BY128" s="1">
        <v>43025</v>
      </c>
      <c r="BZ128" s="1">
        <v>43028</v>
      </c>
      <c r="CA128" s="15"/>
      <c r="CB128" s="15"/>
      <c r="CC128" s="15"/>
      <c r="CD128" s="15"/>
      <c r="CE128" s="15"/>
      <c r="CF128" s="15"/>
    </row>
    <row r="129" spans="1:84" ht="61.15" hidden="1" customHeight="1" x14ac:dyDescent="0.25">
      <c r="A129" s="15">
        <v>128</v>
      </c>
      <c r="B129" s="3" t="s">
        <v>59</v>
      </c>
      <c r="C129" s="3" t="s">
        <v>115</v>
      </c>
      <c r="D129" s="3" t="s">
        <v>840</v>
      </c>
      <c r="E129" s="3" t="s">
        <v>1106</v>
      </c>
      <c r="F129" s="3" t="s">
        <v>841</v>
      </c>
      <c r="G129" s="3" t="s">
        <v>842</v>
      </c>
      <c r="H129" s="3" t="s">
        <v>843</v>
      </c>
      <c r="I129" s="3" t="s">
        <v>615</v>
      </c>
      <c r="J129" s="3" t="s">
        <v>36</v>
      </c>
      <c r="K129" s="2" t="s">
        <v>35</v>
      </c>
      <c r="L129" s="3">
        <v>7</v>
      </c>
      <c r="M129" s="3">
        <v>7</v>
      </c>
      <c r="N129" s="3">
        <v>0</v>
      </c>
      <c r="O129" s="3">
        <v>0.22</v>
      </c>
      <c r="P129" s="3" t="s">
        <v>116</v>
      </c>
      <c r="Q129" s="3" t="s">
        <v>844</v>
      </c>
      <c r="R129" s="3" t="s">
        <v>781</v>
      </c>
      <c r="S129" s="3"/>
      <c r="T129" s="3" t="s">
        <v>33</v>
      </c>
      <c r="U129" s="12">
        <v>42951</v>
      </c>
      <c r="V129" s="3" t="s">
        <v>33</v>
      </c>
      <c r="W129" s="12">
        <f>U129+6</f>
        <v>42957</v>
      </c>
      <c r="X129" s="12">
        <f>U129+15</f>
        <v>42966</v>
      </c>
      <c r="Y129" s="41" t="s">
        <v>73</v>
      </c>
      <c r="Z129" s="3" t="s">
        <v>369</v>
      </c>
      <c r="AA129" s="3" t="s">
        <v>848</v>
      </c>
      <c r="AB129" s="3" t="s">
        <v>846</v>
      </c>
      <c r="AC129" s="12" t="s">
        <v>845</v>
      </c>
      <c r="AD129" s="3" t="s">
        <v>33</v>
      </c>
      <c r="AE129" s="3"/>
      <c r="AF129" s="3"/>
      <c r="AG129" s="3"/>
      <c r="AH129" s="3"/>
      <c r="AI129" s="3"/>
      <c r="AJ129" s="3"/>
      <c r="AK129" s="3"/>
      <c r="AL129" s="41" t="s">
        <v>847</v>
      </c>
      <c r="AM129" s="12">
        <v>43035</v>
      </c>
      <c r="AN129" s="3" t="s">
        <v>37</v>
      </c>
      <c r="AO129" s="3" t="s">
        <v>73</v>
      </c>
      <c r="AP129" s="3" t="s">
        <v>74</v>
      </c>
      <c r="AQ129" s="92">
        <v>2017</v>
      </c>
      <c r="AR129" s="3">
        <v>4</v>
      </c>
      <c r="AS129" s="2">
        <f t="shared" si="4"/>
        <v>44100</v>
      </c>
      <c r="AT129" s="91">
        <f t="shared" si="6"/>
        <v>43126</v>
      </c>
      <c r="AU129" s="11">
        <f t="shared" ca="1" si="5"/>
        <v>-67</v>
      </c>
      <c r="AV129" s="12"/>
      <c r="AW129" s="3" t="s">
        <v>849</v>
      </c>
      <c r="AX129" s="3" t="s">
        <v>50</v>
      </c>
      <c r="AY129" s="3" t="s">
        <v>82</v>
      </c>
      <c r="AZ129" s="2" t="s">
        <v>549</v>
      </c>
      <c r="BA129" s="3"/>
      <c r="BB129" s="3" t="s">
        <v>33</v>
      </c>
      <c r="BC129" s="3"/>
      <c r="BD129" s="3"/>
      <c r="BE129" s="3"/>
      <c r="BF129" s="3"/>
      <c r="BG129" s="3"/>
      <c r="BH129" s="70">
        <v>550</v>
      </c>
      <c r="BI129" s="70"/>
      <c r="BJ129" s="70">
        <v>550</v>
      </c>
      <c r="BK129" s="76">
        <v>43028</v>
      </c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s="30" customFormat="1" ht="60" hidden="1" x14ac:dyDescent="0.25">
      <c r="A130" s="15">
        <v>129</v>
      </c>
      <c r="B130" s="15" t="s">
        <v>59</v>
      </c>
      <c r="C130" s="15" t="s">
        <v>621</v>
      </c>
      <c r="D130" s="15" t="s">
        <v>851</v>
      </c>
      <c r="E130" s="15" t="s">
        <v>1106</v>
      </c>
      <c r="F130" s="15" t="s">
        <v>852</v>
      </c>
      <c r="G130" s="15" t="s">
        <v>853</v>
      </c>
      <c r="H130" s="15" t="s">
        <v>854</v>
      </c>
      <c r="I130" s="15" t="s">
        <v>615</v>
      </c>
      <c r="J130" s="15" t="s">
        <v>420</v>
      </c>
      <c r="K130" s="1" t="s">
        <v>35</v>
      </c>
      <c r="L130" s="15">
        <v>15</v>
      </c>
      <c r="M130" s="15">
        <v>10</v>
      </c>
      <c r="N130" s="15">
        <v>5</v>
      </c>
      <c r="O130" s="15">
        <v>0.4</v>
      </c>
      <c r="P130" s="15" t="s">
        <v>702</v>
      </c>
      <c r="Q130" s="15" t="s">
        <v>858</v>
      </c>
      <c r="R130" s="15" t="s">
        <v>781</v>
      </c>
      <c r="S130" s="15"/>
      <c r="T130" s="15" t="s">
        <v>33</v>
      </c>
      <c r="U130" s="1">
        <v>42998</v>
      </c>
      <c r="V130" s="15" t="s">
        <v>33</v>
      </c>
      <c r="W130" s="1">
        <f>U130+6</f>
        <v>43004</v>
      </c>
      <c r="X130" s="1">
        <f>U130+15</f>
        <v>43013</v>
      </c>
      <c r="Y130" s="42" t="s">
        <v>73</v>
      </c>
      <c r="Z130" s="15" t="s">
        <v>369</v>
      </c>
      <c r="AA130" s="15" t="s">
        <v>869</v>
      </c>
      <c r="AB130" s="15" t="s">
        <v>857</v>
      </c>
      <c r="AC130" s="15" t="s">
        <v>33</v>
      </c>
      <c r="AD130" s="15" t="s">
        <v>33</v>
      </c>
      <c r="AE130" s="15"/>
      <c r="AF130" s="15"/>
      <c r="AG130" s="15"/>
      <c r="AH130" s="15"/>
      <c r="AI130" s="15"/>
      <c r="AJ130" s="15"/>
      <c r="AK130" s="15"/>
      <c r="AL130" s="42" t="s">
        <v>855</v>
      </c>
      <c r="AM130" s="1">
        <v>43004</v>
      </c>
      <c r="AN130" s="15" t="s">
        <v>37</v>
      </c>
      <c r="AO130" s="15" t="s">
        <v>73</v>
      </c>
      <c r="AP130" s="42" t="s">
        <v>73</v>
      </c>
      <c r="AQ130" s="9"/>
      <c r="AR130" s="15">
        <v>1</v>
      </c>
      <c r="AS130" s="1">
        <f t="shared" si="4"/>
        <v>44069</v>
      </c>
      <c r="AT130" s="1">
        <f t="shared" si="6"/>
        <v>43095</v>
      </c>
      <c r="AU130" s="6">
        <f>AT130-AV130</f>
        <v>78</v>
      </c>
      <c r="AV130" s="1">
        <v>43017</v>
      </c>
      <c r="AW130" s="15" t="s">
        <v>856</v>
      </c>
      <c r="AX130" s="15" t="s">
        <v>50</v>
      </c>
      <c r="AY130" s="15" t="s">
        <v>82</v>
      </c>
      <c r="AZ130" s="1" t="s">
        <v>549</v>
      </c>
      <c r="BA130" s="15"/>
      <c r="BB130" s="15" t="s">
        <v>33</v>
      </c>
      <c r="BC130" s="15"/>
      <c r="BD130" s="15"/>
      <c r="BE130" s="15"/>
      <c r="BF130" s="15"/>
      <c r="BG130" s="15"/>
      <c r="BH130" s="67">
        <v>550</v>
      </c>
      <c r="BI130" s="67"/>
      <c r="BJ130" s="67">
        <v>550</v>
      </c>
      <c r="BK130" s="42" t="s">
        <v>875</v>
      </c>
      <c r="BL130" s="15"/>
      <c r="BM130" s="15"/>
      <c r="BN130" s="15"/>
      <c r="BO130" s="15"/>
      <c r="BP130" s="15"/>
      <c r="BQ130" s="15"/>
      <c r="BR130" s="15"/>
      <c r="BS130" s="15"/>
      <c r="BT130" s="42" t="s">
        <v>876</v>
      </c>
      <c r="BU130" s="65" t="s">
        <v>882</v>
      </c>
      <c r="BV130" s="1">
        <v>43017</v>
      </c>
      <c r="BW130" s="15" t="s">
        <v>934</v>
      </c>
      <c r="BX130" s="1">
        <v>43017</v>
      </c>
      <c r="BY130" s="1">
        <v>43017</v>
      </c>
      <c r="BZ130" s="1">
        <v>43028</v>
      </c>
      <c r="CA130" s="15"/>
      <c r="CB130" s="15"/>
      <c r="CC130" s="15"/>
      <c r="CD130" s="15"/>
      <c r="CE130" s="15"/>
      <c r="CF130" s="15"/>
    </row>
    <row r="131" spans="1:84" s="80" customFormat="1" ht="55.15" customHeight="1" x14ac:dyDescent="0.25">
      <c r="A131" s="23">
        <v>130</v>
      </c>
      <c r="B131" s="78" t="s">
        <v>59</v>
      </c>
      <c r="C131" s="78" t="s">
        <v>61</v>
      </c>
      <c r="D131" s="78" t="s">
        <v>893</v>
      </c>
      <c r="E131" s="78" t="s">
        <v>1106</v>
      </c>
      <c r="F131" s="78" t="s">
        <v>894</v>
      </c>
      <c r="G131" s="78" t="s">
        <v>895</v>
      </c>
      <c r="H131" s="78" t="s">
        <v>896</v>
      </c>
      <c r="I131" s="78" t="s">
        <v>615</v>
      </c>
      <c r="J131" s="78" t="s">
        <v>36</v>
      </c>
      <c r="K131" s="78" t="s">
        <v>35</v>
      </c>
      <c r="L131" s="78">
        <v>15</v>
      </c>
      <c r="M131" s="78">
        <v>15</v>
      </c>
      <c r="N131" s="78">
        <v>0</v>
      </c>
      <c r="O131" s="78">
        <v>0.4</v>
      </c>
      <c r="P131" s="78" t="s">
        <v>68</v>
      </c>
      <c r="Q131" s="78" t="s">
        <v>897</v>
      </c>
      <c r="R131" s="78" t="s">
        <v>781</v>
      </c>
      <c r="S131" s="78"/>
      <c r="T131" s="78" t="s">
        <v>33</v>
      </c>
      <c r="U131" s="2">
        <v>43012</v>
      </c>
      <c r="V131" s="78" t="s">
        <v>33</v>
      </c>
      <c r="W131" s="2">
        <f t="shared" ref="W131" si="14">U131+6</f>
        <v>43018</v>
      </c>
      <c r="X131" s="2">
        <f t="shared" ref="X131:X132" si="15">U131+15</f>
        <v>43027</v>
      </c>
      <c r="Y131" s="79" t="s">
        <v>73</v>
      </c>
      <c r="Z131" s="78" t="s">
        <v>370</v>
      </c>
      <c r="AA131" s="78" t="s">
        <v>898</v>
      </c>
      <c r="AB131" s="78" t="s">
        <v>899</v>
      </c>
      <c r="AC131" s="78" t="s">
        <v>33</v>
      </c>
      <c r="AD131" s="78" t="s">
        <v>33</v>
      </c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 t="s">
        <v>74</v>
      </c>
      <c r="AP131" s="78" t="s">
        <v>74</v>
      </c>
      <c r="AQ131" s="10"/>
      <c r="AR131" s="78"/>
      <c r="AS131" s="2"/>
      <c r="AT131" s="2"/>
      <c r="AU131" s="11"/>
      <c r="AV131" s="2"/>
      <c r="AW131" s="78"/>
      <c r="AX131" s="78"/>
      <c r="AY131" s="78"/>
      <c r="AZ131" s="78"/>
      <c r="BA131" s="78"/>
      <c r="BB131" s="78" t="s">
        <v>33</v>
      </c>
      <c r="BC131" s="78"/>
      <c r="BD131" s="78"/>
      <c r="BE131" s="78"/>
      <c r="BF131" s="78"/>
      <c r="BG131" s="78"/>
      <c r="BH131" s="68"/>
      <c r="BI131" s="68"/>
      <c r="BJ131" s="6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</row>
    <row r="132" spans="1:84" s="30" customFormat="1" ht="60" hidden="1" x14ac:dyDescent="0.25">
      <c r="A132" s="15">
        <v>131</v>
      </c>
      <c r="B132" s="15" t="s">
        <v>390</v>
      </c>
      <c r="C132" s="15" t="s">
        <v>391</v>
      </c>
      <c r="D132" s="15" t="s">
        <v>428</v>
      </c>
      <c r="E132" s="15" t="s">
        <v>1104</v>
      </c>
      <c r="F132" s="15" t="s">
        <v>627</v>
      </c>
      <c r="G132" s="15" t="s">
        <v>900</v>
      </c>
      <c r="H132" s="15" t="s">
        <v>901</v>
      </c>
      <c r="I132" s="15" t="s">
        <v>615</v>
      </c>
      <c r="J132" s="15" t="s">
        <v>36</v>
      </c>
      <c r="K132" s="1" t="s">
        <v>35</v>
      </c>
      <c r="L132" s="15">
        <v>9</v>
      </c>
      <c r="M132" s="15">
        <v>9</v>
      </c>
      <c r="N132" s="15">
        <v>0</v>
      </c>
      <c r="O132" s="15">
        <v>0.4</v>
      </c>
      <c r="P132" s="15" t="s">
        <v>394</v>
      </c>
      <c r="Q132" s="15" t="s">
        <v>911</v>
      </c>
      <c r="R132" s="15" t="s">
        <v>781</v>
      </c>
      <c r="S132" s="15"/>
      <c r="T132" s="15" t="s">
        <v>33</v>
      </c>
      <c r="U132" s="1">
        <v>43011</v>
      </c>
      <c r="V132" s="15" t="s">
        <v>33</v>
      </c>
      <c r="W132" s="1">
        <f>U132+6</f>
        <v>43017</v>
      </c>
      <c r="X132" s="1">
        <f t="shared" si="15"/>
        <v>43026</v>
      </c>
      <c r="Y132" s="42" t="s">
        <v>73</v>
      </c>
      <c r="Z132" s="15" t="s">
        <v>369</v>
      </c>
      <c r="AA132" s="15" t="s">
        <v>915</v>
      </c>
      <c r="AB132" s="15" t="s">
        <v>914</v>
      </c>
      <c r="AC132" s="15" t="s">
        <v>902</v>
      </c>
      <c r="AD132" s="15" t="s">
        <v>33</v>
      </c>
      <c r="AE132" s="15"/>
      <c r="AF132" s="15"/>
      <c r="AG132" s="15"/>
      <c r="AH132" s="15"/>
      <c r="AI132" s="15"/>
      <c r="AJ132" s="15"/>
      <c r="AK132" s="15"/>
      <c r="AL132" s="42" t="s">
        <v>913</v>
      </c>
      <c r="AM132" s="1">
        <v>43019</v>
      </c>
      <c r="AN132" s="15" t="s">
        <v>386</v>
      </c>
      <c r="AO132" s="15" t="s">
        <v>73</v>
      </c>
      <c r="AP132" s="42" t="s">
        <v>73</v>
      </c>
      <c r="AQ132" s="9" t="s">
        <v>781</v>
      </c>
      <c r="AR132" s="15">
        <v>1</v>
      </c>
      <c r="AS132" s="1">
        <f t="shared" si="4"/>
        <v>44084</v>
      </c>
      <c r="AT132" s="1">
        <f t="shared" si="6"/>
        <v>43110</v>
      </c>
      <c r="AU132" s="6">
        <f>AT132-AV132</f>
        <v>33</v>
      </c>
      <c r="AV132" s="1">
        <v>43077</v>
      </c>
      <c r="AW132" s="15" t="s">
        <v>917</v>
      </c>
      <c r="AX132" s="15" t="s">
        <v>50</v>
      </c>
      <c r="AY132" s="15" t="s">
        <v>82</v>
      </c>
      <c r="AZ132" s="1" t="s">
        <v>549</v>
      </c>
      <c r="BA132" s="15"/>
      <c r="BB132" s="15" t="s">
        <v>33</v>
      </c>
      <c r="BC132" s="15"/>
      <c r="BD132" s="15"/>
      <c r="BE132" s="15"/>
      <c r="BF132" s="15"/>
      <c r="BG132" s="15"/>
      <c r="BH132" s="67">
        <v>550</v>
      </c>
      <c r="BI132" s="67"/>
      <c r="BJ132" s="67"/>
      <c r="BK132" s="15"/>
      <c r="BL132" s="15"/>
      <c r="BM132" s="15"/>
      <c r="BN132" s="15"/>
      <c r="BO132" s="15"/>
      <c r="BP132" s="15"/>
      <c r="BQ132" s="15"/>
      <c r="BR132" s="15"/>
      <c r="BS132" s="15"/>
      <c r="BT132" s="42" t="s">
        <v>995</v>
      </c>
      <c r="BU132" s="15" t="s">
        <v>996</v>
      </c>
      <c r="BV132" s="1">
        <v>43077</v>
      </c>
      <c r="BW132" s="15" t="s">
        <v>1023</v>
      </c>
      <c r="BX132" s="1">
        <v>43077</v>
      </c>
      <c r="BY132" s="1">
        <v>43077</v>
      </c>
      <c r="BZ132" s="1">
        <v>43077</v>
      </c>
      <c r="CA132" s="15"/>
      <c r="CB132" s="15"/>
      <c r="CC132" s="15"/>
      <c r="CD132" s="15"/>
      <c r="CE132" s="15"/>
      <c r="CF132" s="15"/>
    </row>
    <row r="133" spans="1:84" ht="48" hidden="1" x14ac:dyDescent="0.25">
      <c r="A133" s="15">
        <v>132</v>
      </c>
      <c r="B133" s="3" t="s">
        <v>59</v>
      </c>
      <c r="C133" s="3" t="s">
        <v>61</v>
      </c>
      <c r="D133" s="3" t="s">
        <v>937</v>
      </c>
      <c r="E133" s="3" t="s">
        <v>1106</v>
      </c>
      <c r="F133" s="3" t="s">
        <v>938</v>
      </c>
      <c r="G133" s="3" t="s">
        <v>939</v>
      </c>
      <c r="H133" s="3" t="s">
        <v>945</v>
      </c>
      <c r="I133" s="3" t="s">
        <v>615</v>
      </c>
      <c r="J133" s="3" t="s">
        <v>36</v>
      </c>
      <c r="K133" s="2" t="s">
        <v>35</v>
      </c>
      <c r="L133" s="3">
        <v>8</v>
      </c>
      <c r="M133" s="3">
        <v>8</v>
      </c>
      <c r="N133" s="3">
        <v>0</v>
      </c>
      <c r="O133" s="3">
        <v>0.22</v>
      </c>
      <c r="P133" s="3" t="s">
        <v>68</v>
      </c>
      <c r="Q133" s="3" t="s">
        <v>943</v>
      </c>
      <c r="R133" s="3" t="s">
        <v>781</v>
      </c>
      <c r="S133" s="3"/>
      <c r="T133" s="3" t="s">
        <v>33</v>
      </c>
      <c r="U133" s="12">
        <v>43026</v>
      </c>
      <c r="V133" s="3" t="s">
        <v>33</v>
      </c>
      <c r="W133" s="12">
        <f>U133+6</f>
        <v>43032</v>
      </c>
      <c r="X133" s="12">
        <f>U133+15</f>
        <v>43041</v>
      </c>
      <c r="Y133" s="41" t="s">
        <v>73</v>
      </c>
      <c r="Z133" s="3" t="s">
        <v>369</v>
      </c>
      <c r="AA133" s="3" t="s">
        <v>941</v>
      </c>
      <c r="AB133" s="3" t="s">
        <v>944</v>
      </c>
      <c r="AC133" s="3" t="s">
        <v>940</v>
      </c>
      <c r="AD133" s="3" t="s">
        <v>33</v>
      </c>
      <c r="AE133" s="3"/>
      <c r="AF133" s="3"/>
      <c r="AG133" s="3"/>
      <c r="AH133" s="3"/>
      <c r="AI133" s="3"/>
      <c r="AJ133" s="3"/>
      <c r="AK133" s="3"/>
      <c r="AL133" s="41" t="s">
        <v>942</v>
      </c>
      <c r="AM133" s="12">
        <v>43028</v>
      </c>
      <c r="AN133" s="3" t="s">
        <v>37</v>
      </c>
      <c r="AO133" s="3" t="s">
        <v>73</v>
      </c>
      <c r="AP133" s="3" t="s">
        <v>74</v>
      </c>
      <c r="AQ133" s="92">
        <v>2017</v>
      </c>
      <c r="AR133" s="3">
        <v>4</v>
      </c>
      <c r="AS133" s="2">
        <f t="shared" si="4"/>
        <v>44093</v>
      </c>
      <c r="AT133" s="91">
        <f t="shared" si="6"/>
        <v>43119</v>
      </c>
      <c r="AU133" s="11">
        <f t="shared" ca="1" si="5"/>
        <v>-74</v>
      </c>
      <c r="AV133" s="12"/>
      <c r="AW133" s="3" t="s">
        <v>946</v>
      </c>
      <c r="AX133" s="3" t="s">
        <v>50</v>
      </c>
      <c r="AY133" s="3" t="s">
        <v>82</v>
      </c>
      <c r="AZ133" s="2" t="s">
        <v>549</v>
      </c>
      <c r="BA133" s="3"/>
      <c r="BB133" s="3" t="s">
        <v>33</v>
      </c>
      <c r="BC133" s="3"/>
      <c r="BD133" s="3"/>
      <c r="BE133" s="3"/>
      <c r="BF133" s="3"/>
      <c r="BG133" s="3"/>
      <c r="BH133" s="70">
        <v>550</v>
      </c>
      <c r="BI133" s="70"/>
      <c r="BJ133" s="70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48" hidden="1" x14ac:dyDescent="0.25">
      <c r="A134" s="15">
        <v>133</v>
      </c>
      <c r="B134" s="3" t="s">
        <v>60</v>
      </c>
      <c r="C134" s="3" t="s">
        <v>63</v>
      </c>
      <c r="D134" s="3" t="s">
        <v>957</v>
      </c>
      <c r="E134" s="3" t="s">
        <v>1106</v>
      </c>
      <c r="F134" s="3" t="s">
        <v>802</v>
      </c>
      <c r="G134" s="3" t="s">
        <v>958</v>
      </c>
      <c r="H134" s="3" t="s">
        <v>966</v>
      </c>
      <c r="I134" s="3" t="s">
        <v>615</v>
      </c>
      <c r="J134" s="3" t="s">
        <v>36</v>
      </c>
      <c r="K134" s="2" t="s">
        <v>35</v>
      </c>
      <c r="L134" s="3">
        <v>7</v>
      </c>
      <c r="M134" s="3">
        <v>7</v>
      </c>
      <c r="N134" s="3">
        <v>0</v>
      </c>
      <c r="O134" s="3">
        <v>0.4</v>
      </c>
      <c r="P134" s="3" t="s">
        <v>66</v>
      </c>
      <c r="Q134" s="3" t="s">
        <v>961</v>
      </c>
      <c r="R134" s="3" t="s">
        <v>959</v>
      </c>
      <c r="S134" s="3"/>
      <c r="T134" s="3" t="s">
        <v>33</v>
      </c>
      <c r="U134" s="12">
        <v>43033</v>
      </c>
      <c r="V134" s="3"/>
      <c r="W134" s="12">
        <f>U134+6</f>
        <v>43039</v>
      </c>
      <c r="X134" s="12">
        <f>U134+15</f>
        <v>43048</v>
      </c>
      <c r="Y134" s="41" t="s">
        <v>73</v>
      </c>
      <c r="Z134" s="3" t="s">
        <v>369</v>
      </c>
      <c r="AA134" s="3"/>
      <c r="AB134" s="3" t="s">
        <v>960</v>
      </c>
      <c r="AC134" s="3" t="s">
        <v>33</v>
      </c>
      <c r="AD134" s="3" t="s">
        <v>33</v>
      </c>
      <c r="AE134" s="3"/>
      <c r="AF134" s="3"/>
      <c r="AG134" s="3"/>
      <c r="AH134" s="3"/>
      <c r="AI134" s="3"/>
      <c r="AJ134" s="3"/>
      <c r="AK134" s="3"/>
      <c r="AL134" s="41" t="s">
        <v>962</v>
      </c>
      <c r="AM134" s="12">
        <v>43034</v>
      </c>
      <c r="AN134" s="3" t="s">
        <v>37</v>
      </c>
      <c r="AO134" s="3" t="s">
        <v>73</v>
      </c>
      <c r="AP134" s="3" t="s">
        <v>74</v>
      </c>
      <c r="AQ134" s="92" t="s">
        <v>959</v>
      </c>
      <c r="AR134" s="3">
        <v>4</v>
      </c>
      <c r="AS134" s="2">
        <f t="shared" ref="AS134:AS151" si="16">AM134+DATE(3,0,0)</f>
        <v>44099</v>
      </c>
      <c r="AT134" s="91">
        <f t="shared" ref="AT134:AT151" si="17">AM134+DATE(0,4,0)</f>
        <v>43125</v>
      </c>
      <c r="AU134" s="11">
        <f t="shared" ref="AU134:AU151" ca="1" si="18">AT134-TODAY()</f>
        <v>-68</v>
      </c>
      <c r="AV134" s="12"/>
      <c r="AW134" s="3" t="s">
        <v>965</v>
      </c>
      <c r="AX134" s="3" t="s">
        <v>50</v>
      </c>
      <c r="AY134" s="3" t="s">
        <v>82</v>
      </c>
      <c r="AZ134" s="2" t="s">
        <v>549</v>
      </c>
      <c r="BA134" s="3"/>
      <c r="BB134" s="3" t="s">
        <v>33</v>
      </c>
      <c r="BC134" s="3"/>
      <c r="BD134" s="3"/>
      <c r="BE134" s="3"/>
      <c r="BF134" s="3"/>
      <c r="BG134" s="3"/>
      <c r="BH134" s="70">
        <v>550</v>
      </c>
      <c r="BI134" s="70"/>
      <c r="BJ134" s="70">
        <v>550</v>
      </c>
      <c r="BK134" s="76">
        <v>43034</v>
      </c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s="30" customFormat="1" ht="81" hidden="1" customHeight="1" x14ac:dyDescent="0.25">
      <c r="A135" s="15">
        <v>134</v>
      </c>
      <c r="B135" s="15" t="s">
        <v>60</v>
      </c>
      <c r="C135" s="15" t="s">
        <v>63</v>
      </c>
      <c r="D135" s="15" t="s">
        <v>967</v>
      </c>
      <c r="E135" s="15" t="s">
        <v>1104</v>
      </c>
      <c r="F135" s="15" t="s">
        <v>968</v>
      </c>
      <c r="G135" s="15" t="s">
        <v>983</v>
      </c>
      <c r="H135" s="15" t="s">
        <v>970</v>
      </c>
      <c r="I135" s="15" t="s">
        <v>615</v>
      </c>
      <c r="J135" s="15" t="s">
        <v>36</v>
      </c>
      <c r="K135" s="1" t="s">
        <v>35</v>
      </c>
      <c r="L135" s="15">
        <v>5</v>
      </c>
      <c r="M135" s="15">
        <v>5</v>
      </c>
      <c r="N135" s="15">
        <v>0</v>
      </c>
      <c r="O135" s="15">
        <v>0.22</v>
      </c>
      <c r="P135" s="15" t="s">
        <v>66</v>
      </c>
      <c r="Q135" s="15" t="s">
        <v>974</v>
      </c>
      <c r="R135" s="15" t="s">
        <v>781</v>
      </c>
      <c r="S135" s="15"/>
      <c r="T135" s="15" t="s">
        <v>33</v>
      </c>
      <c r="U135" s="1">
        <v>43034</v>
      </c>
      <c r="V135" s="15"/>
      <c r="W135" s="1">
        <f>U135+6</f>
        <v>43040</v>
      </c>
      <c r="X135" s="1">
        <f>U135+15</f>
        <v>43049</v>
      </c>
      <c r="Y135" s="42" t="s">
        <v>73</v>
      </c>
      <c r="Z135" s="15" t="s">
        <v>369</v>
      </c>
      <c r="AA135" s="15" t="s">
        <v>975</v>
      </c>
      <c r="AB135" s="15" t="s">
        <v>972</v>
      </c>
      <c r="AC135" s="15" t="s">
        <v>971</v>
      </c>
      <c r="AD135" s="15" t="s">
        <v>33</v>
      </c>
      <c r="AE135" s="15"/>
      <c r="AF135" s="15"/>
      <c r="AG135" s="15"/>
      <c r="AH135" s="15"/>
      <c r="AI135" s="15"/>
      <c r="AJ135" s="15"/>
      <c r="AK135" s="15"/>
      <c r="AL135" s="42" t="s">
        <v>969</v>
      </c>
      <c r="AM135" s="1">
        <v>43039</v>
      </c>
      <c r="AN135" s="15" t="s">
        <v>37</v>
      </c>
      <c r="AO135" s="15" t="s">
        <v>73</v>
      </c>
      <c r="AP135" s="42" t="s">
        <v>73</v>
      </c>
      <c r="AQ135" s="9" t="s">
        <v>781</v>
      </c>
      <c r="AR135" s="15">
        <v>1</v>
      </c>
      <c r="AS135" s="1">
        <f t="shared" si="16"/>
        <v>44104</v>
      </c>
      <c r="AT135" s="1">
        <f t="shared" si="17"/>
        <v>43130</v>
      </c>
      <c r="AU135" s="6">
        <f>AT135-AV135</f>
        <v>84</v>
      </c>
      <c r="AV135" s="1">
        <v>43046</v>
      </c>
      <c r="AW135" s="15" t="s">
        <v>998</v>
      </c>
      <c r="AX135" s="15" t="s">
        <v>50</v>
      </c>
      <c r="AY135" s="15" t="s">
        <v>82</v>
      </c>
      <c r="AZ135" s="1" t="s">
        <v>549</v>
      </c>
      <c r="BA135" s="15"/>
      <c r="BB135" s="15" t="s">
        <v>33</v>
      </c>
      <c r="BC135" s="15"/>
      <c r="BD135" s="15"/>
      <c r="BE135" s="15"/>
      <c r="BF135" s="15"/>
      <c r="BG135" s="15"/>
      <c r="BH135" s="67">
        <v>550</v>
      </c>
      <c r="BI135" s="67"/>
      <c r="BJ135" s="67">
        <v>550</v>
      </c>
      <c r="BK135" s="15" t="s">
        <v>1093</v>
      </c>
      <c r="BL135" s="15"/>
      <c r="BM135" s="15"/>
      <c r="BN135" s="15"/>
      <c r="BO135" s="15"/>
      <c r="BP135" s="15"/>
      <c r="BQ135" s="15"/>
      <c r="BR135" s="15"/>
      <c r="BS135" s="15"/>
      <c r="BT135" s="42" t="s">
        <v>981</v>
      </c>
      <c r="BU135" s="15" t="s">
        <v>982</v>
      </c>
      <c r="BV135" s="1">
        <v>43046</v>
      </c>
      <c r="BW135" s="15" t="s">
        <v>988</v>
      </c>
      <c r="BX135" s="1">
        <v>43046</v>
      </c>
      <c r="BY135" s="1">
        <v>43046</v>
      </c>
      <c r="BZ135" s="15"/>
      <c r="CA135" s="15"/>
      <c r="CB135" s="15"/>
      <c r="CC135" s="15"/>
      <c r="CD135" s="15"/>
      <c r="CE135" s="15"/>
      <c r="CF135" s="15"/>
    </row>
    <row r="136" spans="1:84" ht="60" x14ac:dyDescent="0.25">
      <c r="A136" s="23">
        <v>135</v>
      </c>
      <c r="B136" s="3" t="s">
        <v>390</v>
      </c>
      <c r="C136" s="3" t="s">
        <v>449</v>
      </c>
      <c r="D136" s="3" t="s">
        <v>984</v>
      </c>
      <c r="E136" s="3" t="s">
        <v>1104</v>
      </c>
      <c r="F136" s="3" t="s">
        <v>823</v>
      </c>
      <c r="G136" s="3" t="s">
        <v>985</v>
      </c>
      <c r="H136" s="3" t="s">
        <v>987</v>
      </c>
      <c r="I136" s="3" t="s">
        <v>615</v>
      </c>
      <c r="J136" s="3" t="s">
        <v>36</v>
      </c>
      <c r="K136" s="3" t="s">
        <v>35</v>
      </c>
      <c r="L136" s="3">
        <v>5</v>
      </c>
      <c r="M136" s="3">
        <v>5</v>
      </c>
      <c r="N136" s="3">
        <v>0</v>
      </c>
      <c r="O136" s="3">
        <v>0.22</v>
      </c>
      <c r="P136" s="3" t="s">
        <v>559</v>
      </c>
      <c r="Q136" s="3" t="s">
        <v>33</v>
      </c>
      <c r="R136" s="3" t="s">
        <v>781</v>
      </c>
      <c r="S136" s="3"/>
      <c r="T136" s="3" t="s">
        <v>33</v>
      </c>
      <c r="U136" s="12">
        <v>43042</v>
      </c>
      <c r="V136" s="3" t="s">
        <v>33</v>
      </c>
      <c r="W136" s="12">
        <f t="shared" ref="W136:W137" si="19">U136+6</f>
        <v>43048</v>
      </c>
      <c r="X136" s="12">
        <f t="shared" ref="X136:X137" si="20">U136+15</f>
        <v>43057</v>
      </c>
      <c r="Y136" s="41" t="s">
        <v>73</v>
      </c>
      <c r="Z136" s="3" t="s">
        <v>370</v>
      </c>
      <c r="AA136" s="41" t="s">
        <v>994</v>
      </c>
      <c r="AB136" s="3" t="s">
        <v>33</v>
      </c>
      <c r="AC136" s="3" t="s">
        <v>33</v>
      </c>
      <c r="AD136" s="3" t="s">
        <v>33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 t="s">
        <v>74</v>
      </c>
      <c r="AP136" s="3" t="s">
        <v>74</v>
      </c>
      <c r="AQ136" s="92"/>
      <c r="AR136" s="3"/>
      <c r="AS136" s="2"/>
      <c r="AT136" s="2"/>
      <c r="AU136" s="11"/>
      <c r="AV136" s="12"/>
      <c r="AW136" s="3"/>
      <c r="AX136" s="3"/>
      <c r="AY136" s="3"/>
      <c r="AZ136" s="3"/>
      <c r="BA136" s="3"/>
      <c r="BB136" s="3" t="s">
        <v>33</v>
      </c>
      <c r="BC136" s="3"/>
      <c r="BD136" s="3"/>
      <c r="BE136" s="3"/>
      <c r="BF136" s="3"/>
      <c r="BG136" s="3"/>
      <c r="BH136" s="70"/>
      <c r="BI136" s="70"/>
      <c r="BJ136" s="70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60" x14ac:dyDescent="0.25">
      <c r="A137" s="23">
        <v>136</v>
      </c>
      <c r="B137" s="3" t="s">
        <v>390</v>
      </c>
      <c r="C137" s="3" t="s">
        <v>449</v>
      </c>
      <c r="D137" s="3" t="s">
        <v>984</v>
      </c>
      <c r="E137" s="3" t="s">
        <v>1104</v>
      </c>
      <c r="F137" s="3" t="s">
        <v>823</v>
      </c>
      <c r="G137" s="3" t="s">
        <v>986</v>
      </c>
      <c r="H137" s="3" t="s">
        <v>987</v>
      </c>
      <c r="I137" s="3" t="s">
        <v>615</v>
      </c>
      <c r="J137" s="3" t="s">
        <v>36</v>
      </c>
      <c r="K137" s="3" t="s">
        <v>35</v>
      </c>
      <c r="L137" s="3">
        <v>5</v>
      </c>
      <c r="M137" s="3">
        <v>5</v>
      </c>
      <c r="N137" s="3">
        <v>0</v>
      </c>
      <c r="O137" s="3">
        <v>0.22</v>
      </c>
      <c r="P137" s="3" t="s">
        <v>559</v>
      </c>
      <c r="Q137" s="3" t="s">
        <v>33</v>
      </c>
      <c r="R137" s="3" t="s">
        <v>781</v>
      </c>
      <c r="S137" s="3"/>
      <c r="T137" s="3" t="s">
        <v>33</v>
      </c>
      <c r="U137" s="12">
        <v>43042</v>
      </c>
      <c r="V137" s="3" t="s">
        <v>33</v>
      </c>
      <c r="W137" s="12">
        <f t="shared" si="19"/>
        <v>43048</v>
      </c>
      <c r="X137" s="12">
        <f t="shared" si="20"/>
        <v>43057</v>
      </c>
      <c r="Y137" s="41" t="s">
        <v>73</v>
      </c>
      <c r="Z137" s="3" t="s">
        <v>370</v>
      </c>
      <c r="AA137" s="41" t="s">
        <v>994</v>
      </c>
      <c r="AB137" s="3" t="s">
        <v>33</v>
      </c>
      <c r="AC137" s="3" t="s">
        <v>33</v>
      </c>
      <c r="AD137" s="3" t="s">
        <v>33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 t="s">
        <v>74</v>
      </c>
      <c r="AP137" s="3" t="s">
        <v>74</v>
      </c>
      <c r="AQ137" s="92"/>
      <c r="AR137" s="3"/>
      <c r="AS137" s="2"/>
      <c r="AT137" s="2"/>
      <c r="AU137" s="11"/>
      <c r="AV137" s="12"/>
      <c r="AW137" s="3"/>
      <c r="AX137" s="3"/>
      <c r="AY137" s="3"/>
      <c r="AZ137" s="3"/>
      <c r="BA137" s="3"/>
      <c r="BB137" s="3" t="s">
        <v>33</v>
      </c>
      <c r="BC137" s="3"/>
      <c r="BD137" s="3"/>
      <c r="BE137" s="3"/>
      <c r="BF137" s="3"/>
      <c r="BG137" s="3"/>
      <c r="BH137" s="70"/>
      <c r="BI137" s="70"/>
      <c r="BJ137" s="70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75" hidden="1" customHeight="1" x14ac:dyDescent="0.25">
      <c r="A138" s="15">
        <v>137</v>
      </c>
      <c r="B138" s="3" t="s">
        <v>59</v>
      </c>
      <c r="C138" s="3" t="s">
        <v>115</v>
      </c>
      <c r="D138" s="3" t="s">
        <v>999</v>
      </c>
      <c r="E138" s="3" t="s">
        <v>1106</v>
      </c>
      <c r="F138" s="3" t="s">
        <v>627</v>
      </c>
      <c r="G138" s="3" t="s">
        <v>1000</v>
      </c>
      <c r="H138" s="3" t="s">
        <v>1003</v>
      </c>
      <c r="I138" s="3" t="s">
        <v>615</v>
      </c>
      <c r="J138" s="3" t="s">
        <v>36</v>
      </c>
      <c r="K138" s="3" t="s">
        <v>35</v>
      </c>
      <c r="L138" s="3">
        <v>15</v>
      </c>
      <c r="M138" s="3">
        <v>15</v>
      </c>
      <c r="N138" s="3">
        <v>0</v>
      </c>
      <c r="O138" s="3">
        <v>0.4</v>
      </c>
      <c r="P138" s="3" t="s">
        <v>116</v>
      </c>
      <c r="Q138" s="3" t="s">
        <v>1001</v>
      </c>
      <c r="R138" s="3" t="s">
        <v>959</v>
      </c>
      <c r="S138" s="3"/>
      <c r="T138" s="3" t="s">
        <v>33</v>
      </c>
      <c r="U138" s="12">
        <v>43067</v>
      </c>
      <c r="V138" s="3" t="s">
        <v>33</v>
      </c>
      <c r="W138" s="12">
        <f>U138+6</f>
        <v>43073</v>
      </c>
      <c r="X138" s="12">
        <f>U138+15</f>
        <v>43082</v>
      </c>
      <c r="Y138" s="41" t="s">
        <v>73</v>
      </c>
      <c r="Z138" s="3" t="s">
        <v>369</v>
      </c>
      <c r="AA138" s="3" t="s">
        <v>33</v>
      </c>
      <c r="AB138" s="3" t="s">
        <v>1002</v>
      </c>
      <c r="AC138" s="3" t="s">
        <v>33</v>
      </c>
      <c r="AD138" s="3" t="s">
        <v>33</v>
      </c>
      <c r="AE138" s="3"/>
      <c r="AF138" s="3"/>
      <c r="AG138" s="3"/>
      <c r="AH138" s="3"/>
      <c r="AI138" s="3"/>
      <c r="AJ138" s="3"/>
      <c r="AK138" s="3"/>
      <c r="AL138" s="41" t="s">
        <v>1004</v>
      </c>
      <c r="AM138" s="12">
        <v>43070</v>
      </c>
      <c r="AN138" s="3" t="s">
        <v>37</v>
      </c>
      <c r="AO138" s="3" t="s">
        <v>73</v>
      </c>
      <c r="AP138" s="3" t="s">
        <v>74</v>
      </c>
      <c r="AQ138" s="92" t="s">
        <v>959</v>
      </c>
      <c r="AR138" s="3">
        <v>4</v>
      </c>
      <c r="AS138" s="2">
        <f t="shared" si="16"/>
        <v>44135</v>
      </c>
      <c r="AT138" s="91">
        <f t="shared" si="17"/>
        <v>43161</v>
      </c>
      <c r="AU138" s="11">
        <f t="shared" ca="1" si="18"/>
        <v>-32</v>
      </c>
      <c r="AV138" s="12"/>
      <c r="AW138" s="41" t="s">
        <v>1005</v>
      </c>
      <c r="AX138" s="3" t="s">
        <v>50</v>
      </c>
      <c r="AY138" s="3" t="s">
        <v>82</v>
      </c>
      <c r="AZ138" s="2" t="s">
        <v>549</v>
      </c>
      <c r="BA138" s="3"/>
      <c r="BB138" s="3" t="s">
        <v>33</v>
      </c>
      <c r="BC138" s="3"/>
      <c r="BD138" s="3"/>
      <c r="BE138" s="3"/>
      <c r="BF138" s="3"/>
      <c r="BG138" s="3"/>
      <c r="BH138" s="70">
        <v>550</v>
      </c>
      <c r="BI138" s="70"/>
      <c r="BJ138" s="70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s="30" customFormat="1" ht="63.6" hidden="1" customHeight="1" x14ac:dyDescent="0.25">
      <c r="A139" s="15">
        <v>138</v>
      </c>
      <c r="B139" s="15" t="s">
        <v>59</v>
      </c>
      <c r="C139" s="15" t="s">
        <v>61</v>
      </c>
      <c r="D139" s="15" t="s">
        <v>1026</v>
      </c>
      <c r="E139" s="15" t="s">
        <v>1106</v>
      </c>
      <c r="F139" s="15" t="s">
        <v>1036</v>
      </c>
      <c r="G139" s="15" t="s">
        <v>1025</v>
      </c>
      <c r="H139" s="15" t="s">
        <v>1027</v>
      </c>
      <c r="I139" s="15" t="s">
        <v>615</v>
      </c>
      <c r="J139" s="15" t="s">
        <v>36</v>
      </c>
      <c r="K139" s="15" t="s">
        <v>35</v>
      </c>
      <c r="L139" s="15">
        <v>9</v>
      </c>
      <c r="M139" s="15">
        <v>9</v>
      </c>
      <c r="N139" s="15">
        <v>0</v>
      </c>
      <c r="O139" s="15">
        <v>0.22</v>
      </c>
      <c r="P139" s="15" t="s">
        <v>68</v>
      </c>
      <c r="Q139" s="15" t="s">
        <v>1028</v>
      </c>
      <c r="R139" s="15" t="s">
        <v>781</v>
      </c>
      <c r="S139" s="15" t="s">
        <v>1035</v>
      </c>
      <c r="T139" s="15" t="s">
        <v>33</v>
      </c>
      <c r="U139" s="1">
        <v>43087</v>
      </c>
      <c r="V139" s="15" t="s">
        <v>33</v>
      </c>
      <c r="W139" s="1">
        <f>U139+6</f>
        <v>43093</v>
      </c>
      <c r="X139" s="1">
        <f>U139+15</f>
        <v>43102</v>
      </c>
      <c r="Y139" s="42" t="s">
        <v>73</v>
      </c>
      <c r="Z139" s="15" t="s">
        <v>369</v>
      </c>
      <c r="AA139" s="15" t="s">
        <v>33</v>
      </c>
      <c r="AB139" s="15" t="s">
        <v>33</v>
      </c>
      <c r="AC139" s="15" t="s">
        <v>33</v>
      </c>
      <c r="AD139" s="15" t="s">
        <v>33</v>
      </c>
      <c r="AE139" s="15" t="s">
        <v>33</v>
      </c>
      <c r="AF139" s="15" t="s">
        <v>33</v>
      </c>
      <c r="AG139" s="15" t="s">
        <v>33</v>
      </c>
      <c r="AH139" s="15" t="s">
        <v>33</v>
      </c>
      <c r="AI139" s="15" t="s">
        <v>33</v>
      </c>
      <c r="AJ139" s="15" t="s">
        <v>33</v>
      </c>
      <c r="AK139" s="15" t="s">
        <v>33</v>
      </c>
      <c r="AL139" s="42" t="s">
        <v>1029</v>
      </c>
      <c r="AM139" s="1">
        <v>43088</v>
      </c>
      <c r="AN139" s="15" t="s">
        <v>37</v>
      </c>
      <c r="AO139" s="15" t="s">
        <v>73</v>
      </c>
      <c r="AP139" s="42" t="s">
        <v>73</v>
      </c>
      <c r="AQ139" s="9" t="s">
        <v>781</v>
      </c>
      <c r="AR139" s="15">
        <v>1</v>
      </c>
      <c r="AS139" s="1">
        <f t="shared" si="16"/>
        <v>44153</v>
      </c>
      <c r="AT139" s="1">
        <f t="shared" si="17"/>
        <v>43179</v>
      </c>
      <c r="AU139" s="6">
        <f>AT139-AV139</f>
        <v>88</v>
      </c>
      <c r="AV139" s="1">
        <v>43091</v>
      </c>
      <c r="AW139" s="15" t="s">
        <v>1030</v>
      </c>
      <c r="AX139" s="15" t="s">
        <v>50</v>
      </c>
      <c r="AY139" s="15" t="s">
        <v>82</v>
      </c>
      <c r="AZ139" s="1" t="s">
        <v>549</v>
      </c>
      <c r="BA139" s="15"/>
      <c r="BB139" s="15" t="s">
        <v>33</v>
      </c>
      <c r="BC139" s="15"/>
      <c r="BD139" s="15"/>
      <c r="BE139" s="15"/>
      <c r="BF139" s="15"/>
      <c r="BG139" s="15"/>
      <c r="BH139" s="67">
        <v>550</v>
      </c>
      <c r="BI139" s="67"/>
      <c r="BJ139" s="67">
        <v>550</v>
      </c>
      <c r="BK139" s="42" t="s">
        <v>1031</v>
      </c>
      <c r="BL139" s="15"/>
      <c r="BM139" s="15"/>
      <c r="BN139" s="15"/>
      <c r="BO139" s="15"/>
      <c r="BP139" s="15"/>
      <c r="BQ139" s="15"/>
      <c r="BR139" s="15"/>
      <c r="BS139" s="15"/>
      <c r="BT139" s="42" t="s">
        <v>1032</v>
      </c>
      <c r="BU139" s="42" t="s">
        <v>1034</v>
      </c>
      <c r="BV139" s="1">
        <v>43094</v>
      </c>
      <c r="BW139" s="15" t="s">
        <v>33</v>
      </c>
      <c r="BX139" s="1">
        <v>43091</v>
      </c>
      <c r="BY139" s="1">
        <v>43091</v>
      </c>
      <c r="BZ139" s="1">
        <v>43094</v>
      </c>
      <c r="CA139" s="15"/>
      <c r="CB139" s="15"/>
      <c r="CC139" s="15"/>
      <c r="CD139" s="15"/>
      <c r="CE139" s="15"/>
      <c r="CF139" s="15"/>
    </row>
    <row r="140" spans="1:84" ht="56.45" hidden="1" customHeight="1" x14ac:dyDescent="0.25">
      <c r="A140" s="15">
        <v>139</v>
      </c>
      <c r="B140" s="3" t="s">
        <v>60</v>
      </c>
      <c r="C140" s="3" t="s">
        <v>63</v>
      </c>
      <c r="D140" s="3" t="s">
        <v>1046</v>
      </c>
      <c r="E140" s="3" t="s">
        <v>1106</v>
      </c>
      <c r="F140" s="3" t="s">
        <v>829</v>
      </c>
      <c r="G140" s="3" t="s">
        <v>1047</v>
      </c>
      <c r="H140" s="3" t="s">
        <v>1056</v>
      </c>
      <c r="I140" s="3" t="s">
        <v>615</v>
      </c>
      <c r="J140" s="3" t="s">
        <v>36</v>
      </c>
      <c r="K140" s="3" t="s">
        <v>35</v>
      </c>
      <c r="L140" s="3">
        <v>5</v>
      </c>
      <c r="M140" s="3">
        <v>5</v>
      </c>
      <c r="N140" s="3">
        <v>0</v>
      </c>
      <c r="O140" s="3">
        <v>0.22</v>
      </c>
      <c r="P140" s="3" t="s">
        <v>66</v>
      </c>
      <c r="Q140" s="3" t="s">
        <v>1048</v>
      </c>
      <c r="R140" s="3" t="s">
        <v>1050</v>
      </c>
      <c r="S140" s="3"/>
      <c r="T140" s="3" t="s">
        <v>33</v>
      </c>
      <c r="U140" s="12">
        <v>43115</v>
      </c>
      <c r="V140" s="3" t="s">
        <v>33</v>
      </c>
      <c r="W140" s="12">
        <f>U140+6</f>
        <v>43121</v>
      </c>
      <c r="X140" s="12">
        <f>U140+15</f>
        <v>43130</v>
      </c>
      <c r="Y140" s="41" t="s">
        <v>73</v>
      </c>
      <c r="Z140" s="3" t="s">
        <v>369</v>
      </c>
      <c r="AA140" s="3"/>
      <c r="AB140" s="3" t="s">
        <v>1049</v>
      </c>
      <c r="AC140" s="3" t="s">
        <v>33</v>
      </c>
      <c r="AD140" s="3" t="s">
        <v>33</v>
      </c>
      <c r="AE140" s="3" t="s">
        <v>33</v>
      </c>
      <c r="AF140" s="3" t="s">
        <v>33</v>
      </c>
      <c r="AG140" s="3" t="s">
        <v>33</v>
      </c>
      <c r="AH140" s="3"/>
      <c r="AI140" s="3"/>
      <c r="AJ140" s="3"/>
      <c r="AK140" s="3"/>
      <c r="AL140" s="41" t="s">
        <v>1054</v>
      </c>
      <c r="AM140" s="12">
        <v>43117</v>
      </c>
      <c r="AN140" s="3" t="s">
        <v>37</v>
      </c>
      <c r="AO140" s="3" t="s">
        <v>73</v>
      </c>
      <c r="AP140" s="3" t="s">
        <v>74</v>
      </c>
      <c r="AQ140" s="92" t="s">
        <v>1050</v>
      </c>
      <c r="AR140" s="3">
        <v>4</v>
      </c>
      <c r="AS140" s="2">
        <f t="shared" si="16"/>
        <v>44182</v>
      </c>
      <c r="AT140" s="2">
        <f t="shared" si="17"/>
        <v>43208</v>
      </c>
      <c r="AU140" s="11">
        <f ca="1">AT140-TODAY()</f>
        <v>15</v>
      </c>
      <c r="AV140" s="12"/>
      <c r="AW140" s="3" t="s">
        <v>1058</v>
      </c>
      <c r="AX140" s="3" t="s">
        <v>50</v>
      </c>
      <c r="AY140" s="3" t="s">
        <v>82</v>
      </c>
      <c r="AZ140" s="2" t="s">
        <v>549</v>
      </c>
      <c r="BA140" s="3"/>
      <c r="BB140" s="3" t="s">
        <v>33</v>
      </c>
      <c r="BC140" s="3"/>
      <c r="BD140" s="3"/>
      <c r="BE140" s="3"/>
      <c r="BF140" s="3"/>
      <c r="BG140" s="3"/>
      <c r="BH140" s="70">
        <v>550</v>
      </c>
      <c r="BI140" s="70"/>
      <c r="BJ140" s="70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48" hidden="1" x14ac:dyDescent="0.25">
      <c r="A141" s="15">
        <v>140</v>
      </c>
      <c r="B141" s="3" t="s">
        <v>60</v>
      </c>
      <c r="C141" s="3" t="s">
        <v>63</v>
      </c>
      <c r="D141" s="3" t="s">
        <v>1051</v>
      </c>
      <c r="E141" s="3" t="s">
        <v>1106</v>
      </c>
      <c r="F141" s="3" t="s">
        <v>829</v>
      </c>
      <c r="G141" s="3" t="s">
        <v>1052</v>
      </c>
      <c r="H141" s="3" t="s">
        <v>1057</v>
      </c>
      <c r="I141" s="3" t="s">
        <v>615</v>
      </c>
      <c r="J141" s="3" t="s">
        <v>36</v>
      </c>
      <c r="K141" s="3" t="s">
        <v>35</v>
      </c>
      <c r="L141" s="3">
        <v>7</v>
      </c>
      <c r="M141" s="3">
        <v>7</v>
      </c>
      <c r="N141" s="3">
        <v>0</v>
      </c>
      <c r="O141" s="3">
        <v>0.22</v>
      </c>
      <c r="P141" s="3" t="s">
        <v>66</v>
      </c>
      <c r="Q141" s="3" t="s">
        <v>1053</v>
      </c>
      <c r="R141" s="3" t="s">
        <v>959</v>
      </c>
      <c r="S141" s="3"/>
      <c r="T141" s="3" t="s">
        <v>33</v>
      </c>
      <c r="U141" s="12">
        <v>43116</v>
      </c>
      <c r="V141" s="3" t="s">
        <v>33</v>
      </c>
      <c r="W141" s="12">
        <f>U141+6</f>
        <v>43122</v>
      </c>
      <c r="X141" s="12">
        <f>U141+15</f>
        <v>43131</v>
      </c>
      <c r="Y141" s="41" t="s">
        <v>73</v>
      </c>
      <c r="Z141" s="3" t="s">
        <v>369</v>
      </c>
      <c r="AA141" s="3"/>
      <c r="AB141" s="3" t="s">
        <v>1049</v>
      </c>
      <c r="AC141" s="3" t="s">
        <v>33</v>
      </c>
      <c r="AD141" s="3" t="s">
        <v>33</v>
      </c>
      <c r="AE141" s="3" t="s">
        <v>33</v>
      </c>
      <c r="AF141" s="3" t="s">
        <v>33</v>
      </c>
      <c r="AG141" s="3" t="s">
        <v>33</v>
      </c>
      <c r="AH141" s="3"/>
      <c r="AI141" s="3"/>
      <c r="AJ141" s="3"/>
      <c r="AK141" s="3"/>
      <c r="AL141" s="41" t="s">
        <v>1055</v>
      </c>
      <c r="AM141" s="12">
        <v>43117</v>
      </c>
      <c r="AN141" s="3" t="s">
        <v>37</v>
      </c>
      <c r="AO141" s="3" t="s">
        <v>73</v>
      </c>
      <c r="AP141" s="3" t="s">
        <v>74</v>
      </c>
      <c r="AQ141" s="92" t="s">
        <v>959</v>
      </c>
      <c r="AR141" s="3">
        <v>4</v>
      </c>
      <c r="AS141" s="2">
        <f t="shared" si="16"/>
        <v>44182</v>
      </c>
      <c r="AT141" s="2">
        <f t="shared" si="17"/>
        <v>43208</v>
      </c>
      <c r="AU141" s="11">
        <f t="shared" ca="1" si="18"/>
        <v>15</v>
      </c>
      <c r="AV141" s="12"/>
      <c r="AW141" s="3" t="s">
        <v>1058</v>
      </c>
      <c r="AX141" s="3" t="s">
        <v>50</v>
      </c>
      <c r="AY141" s="3" t="s">
        <v>82</v>
      </c>
      <c r="AZ141" s="2" t="s">
        <v>549</v>
      </c>
      <c r="BA141" s="3"/>
      <c r="BB141" s="3" t="s">
        <v>33</v>
      </c>
      <c r="BC141" s="3"/>
      <c r="BD141" s="3"/>
      <c r="BE141" s="3"/>
      <c r="BF141" s="3"/>
      <c r="BG141" s="3"/>
      <c r="BH141" s="70">
        <v>550</v>
      </c>
      <c r="BI141" s="70"/>
      <c r="BJ141" s="70">
        <v>550</v>
      </c>
      <c r="BK141" s="41" t="s">
        <v>1063</v>
      </c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84" hidden="1" x14ac:dyDescent="0.25">
      <c r="A142" s="27">
        <v>141</v>
      </c>
      <c r="B142" s="3" t="s">
        <v>390</v>
      </c>
      <c r="C142" s="3" t="s">
        <v>449</v>
      </c>
      <c r="D142" s="3" t="s">
        <v>513</v>
      </c>
      <c r="E142" s="3" t="s">
        <v>1104</v>
      </c>
      <c r="F142" s="3" t="s">
        <v>1065</v>
      </c>
      <c r="G142" s="3" t="s">
        <v>1066</v>
      </c>
      <c r="H142" s="3" t="s">
        <v>1072</v>
      </c>
      <c r="I142" s="3" t="s">
        <v>615</v>
      </c>
      <c r="J142" s="3" t="s">
        <v>36</v>
      </c>
      <c r="K142" s="3" t="s">
        <v>35</v>
      </c>
      <c r="L142" s="3">
        <v>5</v>
      </c>
      <c r="M142" s="3">
        <v>5</v>
      </c>
      <c r="N142" s="3">
        <v>0</v>
      </c>
      <c r="O142" s="3">
        <v>0.4</v>
      </c>
      <c r="P142" s="3" t="s">
        <v>559</v>
      </c>
      <c r="Q142" s="3" t="s">
        <v>1073</v>
      </c>
      <c r="R142" s="3" t="s">
        <v>739</v>
      </c>
      <c r="S142" s="3"/>
      <c r="T142" s="3" t="s">
        <v>33</v>
      </c>
      <c r="U142" s="12">
        <v>43122</v>
      </c>
      <c r="V142" s="3"/>
      <c r="W142" s="12">
        <f>U142+6</f>
        <v>43128</v>
      </c>
      <c r="X142" s="12">
        <f>U142+15</f>
        <v>43137</v>
      </c>
      <c r="Y142" s="41" t="s">
        <v>73</v>
      </c>
      <c r="Z142" s="3" t="s">
        <v>369</v>
      </c>
      <c r="AA142" s="3" t="s">
        <v>1082</v>
      </c>
      <c r="AB142" s="3"/>
      <c r="AC142" s="3"/>
      <c r="AD142" s="3" t="s">
        <v>33</v>
      </c>
      <c r="AE142" s="3" t="s">
        <v>33</v>
      </c>
      <c r="AF142" s="3" t="s">
        <v>33</v>
      </c>
      <c r="AG142" s="3" t="s">
        <v>33</v>
      </c>
      <c r="AH142" s="3"/>
      <c r="AI142" s="3"/>
      <c r="AJ142" s="3"/>
      <c r="AK142" s="3"/>
      <c r="AL142" s="41" t="s">
        <v>1076</v>
      </c>
      <c r="AM142" s="3"/>
      <c r="AN142" s="3" t="s">
        <v>386</v>
      </c>
      <c r="AO142" s="3" t="s">
        <v>73</v>
      </c>
      <c r="AP142" s="3" t="s">
        <v>74</v>
      </c>
      <c r="AQ142" s="92" t="s">
        <v>739</v>
      </c>
      <c r="AR142" s="3">
        <v>3</v>
      </c>
      <c r="AS142" s="2"/>
      <c r="AT142" s="2"/>
      <c r="AU142" s="11"/>
      <c r="AV142" s="12"/>
      <c r="AW142" s="86" t="s">
        <v>1118</v>
      </c>
      <c r="AX142" s="3" t="s">
        <v>48</v>
      </c>
      <c r="AY142" s="3" t="s">
        <v>1074</v>
      </c>
      <c r="AZ142" s="3" t="s">
        <v>549</v>
      </c>
      <c r="BA142" s="3"/>
      <c r="BB142" s="3" t="s">
        <v>33</v>
      </c>
      <c r="BC142" s="3"/>
      <c r="BD142" s="3"/>
      <c r="BE142" s="3"/>
      <c r="BF142" s="3"/>
      <c r="BG142" s="3"/>
      <c r="BH142" s="70">
        <v>9832.94</v>
      </c>
      <c r="BI142" s="70"/>
      <c r="BJ142" s="70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48" hidden="1" x14ac:dyDescent="0.25">
      <c r="A143" s="15">
        <v>142</v>
      </c>
      <c r="B143" s="3" t="s">
        <v>60</v>
      </c>
      <c r="C143" s="3" t="s">
        <v>77</v>
      </c>
      <c r="D143" s="3" t="s">
        <v>1075</v>
      </c>
      <c r="E143" s="3" t="s">
        <v>1104</v>
      </c>
      <c r="F143" s="3" t="s">
        <v>43</v>
      </c>
      <c r="G143" s="3" t="s">
        <v>617</v>
      </c>
      <c r="H143" s="3" t="s">
        <v>1078</v>
      </c>
      <c r="I143" s="3" t="s">
        <v>615</v>
      </c>
      <c r="J143" s="3" t="s">
        <v>36</v>
      </c>
      <c r="K143" s="2" t="s">
        <v>35</v>
      </c>
      <c r="L143" s="3">
        <v>15</v>
      </c>
      <c r="M143" s="3">
        <v>15</v>
      </c>
      <c r="N143" s="3">
        <v>0</v>
      </c>
      <c r="O143" s="3">
        <v>0.4</v>
      </c>
      <c r="P143" s="3" t="s">
        <v>81</v>
      </c>
      <c r="Q143" s="3" t="s">
        <v>1079</v>
      </c>
      <c r="R143" s="3" t="s">
        <v>739</v>
      </c>
      <c r="S143" s="3"/>
      <c r="T143" s="3" t="s">
        <v>33</v>
      </c>
      <c r="U143" s="3" t="s">
        <v>33</v>
      </c>
      <c r="V143" s="12">
        <v>43124</v>
      </c>
      <c r="W143" s="12">
        <f>V143+6</f>
        <v>43130</v>
      </c>
      <c r="X143" s="12">
        <f>V143+15</f>
        <v>43139</v>
      </c>
      <c r="Y143" s="41" t="s">
        <v>73</v>
      </c>
      <c r="Z143" s="3" t="s">
        <v>369</v>
      </c>
      <c r="AA143" s="93"/>
      <c r="AB143" s="3" t="s">
        <v>33</v>
      </c>
      <c r="AC143" s="3" t="s">
        <v>33</v>
      </c>
      <c r="AD143" s="3"/>
      <c r="AE143" s="3"/>
      <c r="AF143" s="3"/>
      <c r="AG143" s="3"/>
      <c r="AH143" s="3"/>
      <c r="AI143" s="3"/>
      <c r="AJ143" s="3"/>
      <c r="AK143" s="3"/>
      <c r="AL143" s="41" t="s">
        <v>1090</v>
      </c>
      <c r="AM143" s="3"/>
      <c r="AN143" s="3" t="s">
        <v>37</v>
      </c>
      <c r="AO143" s="3" t="s">
        <v>73</v>
      </c>
      <c r="AP143" s="3" t="s">
        <v>74</v>
      </c>
      <c r="AQ143" s="92" t="s">
        <v>739</v>
      </c>
      <c r="AR143" s="3">
        <v>3</v>
      </c>
      <c r="AS143" s="2"/>
      <c r="AT143" s="2"/>
      <c r="AU143" s="11"/>
      <c r="AV143" s="12"/>
      <c r="AW143" s="3" t="s">
        <v>1177</v>
      </c>
      <c r="AX143" s="2" t="s">
        <v>50</v>
      </c>
      <c r="AY143" s="3" t="s">
        <v>82</v>
      </c>
      <c r="AZ143" s="3" t="s">
        <v>124</v>
      </c>
      <c r="BA143" s="3"/>
      <c r="BB143" s="3" t="s">
        <v>33</v>
      </c>
      <c r="BC143" s="3"/>
      <c r="BD143" s="3"/>
      <c r="BE143" s="3"/>
      <c r="BF143" s="3"/>
      <c r="BG143" s="3"/>
      <c r="BH143" s="70">
        <v>2157.04</v>
      </c>
      <c r="BI143" s="70"/>
      <c r="BJ143" s="70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48" x14ac:dyDescent="0.25">
      <c r="A144" s="23">
        <v>143</v>
      </c>
      <c r="B144" s="3" t="s">
        <v>60</v>
      </c>
      <c r="C144" s="3" t="s">
        <v>129</v>
      </c>
      <c r="D144" s="3" t="s">
        <v>1075</v>
      </c>
      <c r="E144" s="3" t="s">
        <v>1104</v>
      </c>
      <c r="F144" s="3" t="s">
        <v>43</v>
      </c>
      <c r="G144" s="3" t="s">
        <v>616</v>
      </c>
      <c r="H144" s="3" t="s">
        <v>1078</v>
      </c>
      <c r="I144" s="3" t="s">
        <v>615</v>
      </c>
      <c r="J144" s="3" t="s">
        <v>36</v>
      </c>
      <c r="K144" s="2" t="s">
        <v>35</v>
      </c>
      <c r="L144" s="3">
        <v>15</v>
      </c>
      <c r="M144" s="3">
        <v>15</v>
      </c>
      <c r="N144" s="3">
        <v>0</v>
      </c>
      <c r="O144" s="3">
        <v>0.4</v>
      </c>
      <c r="P144" s="3" t="s">
        <v>132</v>
      </c>
      <c r="Q144" s="3" t="s">
        <v>1080</v>
      </c>
      <c r="R144" s="3" t="s">
        <v>739</v>
      </c>
      <c r="S144" s="3"/>
      <c r="T144" s="3" t="s">
        <v>33</v>
      </c>
      <c r="U144" s="3" t="s">
        <v>33</v>
      </c>
      <c r="V144" s="12">
        <v>43124</v>
      </c>
      <c r="W144" s="12">
        <f t="shared" ref="W144:W145" si="21">V144+6</f>
        <v>43130</v>
      </c>
      <c r="X144" s="12">
        <f t="shared" ref="X144:X145" si="22">V144+15</f>
        <v>43139</v>
      </c>
      <c r="Y144" s="41" t="s">
        <v>73</v>
      </c>
      <c r="Z144" s="3" t="s">
        <v>370</v>
      </c>
      <c r="AA144" s="41" t="s">
        <v>1083</v>
      </c>
      <c r="AB144" s="3" t="s">
        <v>33</v>
      </c>
      <c r="AC144" s="3" t="s">
        <v>33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 t="s">
        <v>74</v>
      </c>
      <c r="AP144" s="3" t="s">
        <v>74</v>
      </c>
      <c r="AQ144" s="92" t="s">
        <v>739</v>
      </c>
      <c r="AR144" s="3"/>
      <c r="AS144" s="2"/>
      <c r="AT144" s="2"/>
      <c r="AU144" s="11"/>
      <c r="AV144" s="12"/>
      <c r="AW144" s="3"/>
      <c r="AX144" s="2"/>
      <c r="AY144" s="3"/>
      <c r="AZ144" s="3"/>
      <c r="BA144" s="3"/>
      <c r="BB144" s="3" t="s">
        <v>33</v>
      </c>
      <c r="BC144" s="3"/>
      <c r="BD144" s="3"/>
      <c r="BE144" s="3"/>
      <c r="BF144" s="3"/>
      <c r="BG144" s="3"/>
      <c r="BH144" s="70"/>
      <c r="BI144" s="70"/>
      <c r="BJ144" s="70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48" x14ac:dyDescent="0.25">
      <c r="A145" s="23">
        <v>144</v>
      </c>
      <c r="B145" s="3" t="s">
        <v>60</v>
      </c>
      <c r="C145" s="3" t="s">
        <v>130</v>
      </c>
      <c r="D145" s="3" t="s">
        <v>1075</v>
      </c>
      <c r="E145" s="3" t="s">
        <v>1104</v>
      </c>
      <c r="F145" s="3" t="s">
        <v>43</v>
      </c>
      <c r="G145" s="3" t="s">
        <v>618</v>
      </c>
      <c r="H145" s="3" t="s">
        <v>1078</v>
      </c>
      <c r="I145" s="3" t="s">
        <v>615</v>
      </c>
      <c r="J145" s="3" t="s">
        <v>36</v>
      </c>
      <c r="K145" s="2" t="s">
        <v>35</v>
      </c>
      <c r="L145" s="3">
        <v>15</v>
      </c>
      <c r="M145" s="3">
        <v>15</v>
      </c>
      <c r="N145" s="3">
        <v>0</v>
      </c>
      <c r="O145" s="3">
        <v>0.4</v>
      </c>
      <c r="P145" s="3" t="s">
        <v>133</v>
      </c>
      <c r="Q145" s="3" t="s">
        <v>1081</v>
      </c>
      <c r="R145" s="3" t="s">
        <v>739</v>
      </c>
      <c r="S145" s="3"/>
      <c r="T145" s="3" t="s">
        <v>33</v>
      </c>
      <c r="U145" s="3" t="s">
        <v>33</v>
      </c>
      <c r="V145" s="12">
        <v>43124</v>
      </c>
      <c r="W145" s="12">
        <f t="shared" si="21"/>
        <v>43130</v>
      </c>
      <c r="X145" s="12">
        <f t="shared" si="22"/>
        <v>43139</v>
      </c>
      <c r="Y145" s="41" t="s">
        <v>73</v>
      </c>
      <c r="Z145" s="3" t="s">
        <v>370</v>
      </c>
      <c r="AA145" s="41" t="s">
        <v>1083</v>
      </c>
      <c r="AB145" s="3" t="s">
        <v>33</v>
      </c>
      <c r="AC145" s="3" t="s">
        <v>33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 t="s">
        <v>74</v>
      </c>
      <c r="AP145" s="3" t="s">
        <v>74</v>
      </c>
      <c r="AQ145" s="92" t="s">
        <v>739</v>
      </c>
      <c r="AR145" s="3"/>
      <c r="AS145" s="2"/>
      <c r="AT145" s="2"/>
      <c r="AU145" s="11"/>
      <c r="AV145" s="12"/>
      <c r="AW145" s="3"/>
      <c r="AX145" s="3"/>
      <c r="AY145" s="3"/>
      <c r="AZ145" s="3"/>
      <c r="BA145" s="3"/>
      <c r="BB145" s="3" t="s">
        <v>33</v>
      </c>
      <c r="BC145" s="3"/>
      <c r="BD145" s="3"/>
      <c r="BE145" s="3"/>
      <c r="BF145" s="3"/>
      <c r="BG145" s="3"/>
      <c r="BH145" s="70"/>
      <c r="BI145" s="70"/>
      <c r="BJ145" s="70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72" hidden="1" x14ac:dyDescent="0.25">
      <c r="A146" s="15">
        <v>145</v>
      </c>
      <c r="B146" s="3" t="s">
        <v>60</v>
      </c>
      <c r="C146" s="3" t="s">
        <v>63</v>
      </c>
      <c r="D146" s="3" t="s">
        <v>1084</v>
      </c>
      <c r="E146" s="3" t="s">
        <v>1106</v>
      </c>
      <c r="F146" s="3" t="s">
        <v>823</v>
      </c>
      <c r="G146" s="3" t="s">
        <v>1086</v>
      </c>
      <c r="H146" s="3" t="s">
        <v>1088</v>
      </c>
      <c r="I146" s="3" t="s">
        <v>615</v>
      </c>
      <c r="J146" s="3" t="s">
        <v>36</v>
      </c>
      <c r="K146" s="2" t="s">
        <v>35</v>
      </c>
      <c r="L146" s="3">
        <v>5</v>
      </c>
      <c r="M146" s="3">
        <v>5</v>
      </c>
      <c r="N146" s="3">
        <v>0</v>
      </c>
      <c r="O146" s="3">
        <v>0.22</v>
      </c>
      <c r="P146" s="3" t="s">
        <v>1117</v>
      </c>
      <c r="Q146" s="3" t="s">
        <v>1087</v>
      </c>
      <c r="R146" s="3" t="s">
        <v>959</v>
      </c>
      <c r="S146" s="3"/>
      <c r="T146" s="3" t="s">
        <v>33</v>
      </c>
      <c r="U146" s="12">
        <v>43132</v>
      </c>
      <c r="V146" s="3" t="s">
        <v>33</v>
      </c>
      <c r="W146" s="12">
        <f t="shared" ref="W146:W151" si="23">U146+6</f>
        <v>43138</v>
      </c>
      <c r="X146" s="12">
        <f t="shared" ref="X146:X151" si="24">U146+15</f>
        <v>43147</v>
      </c>
      <c r="Y146" s="41" t="s">
        <v>73</v>
      </c>
      <c r="Z146" s="3" t="s">
        <v>369</v>
      </c>
      <c r="AA146" s="3" t="s">
        <v>1089</v>
      </c>
      <c r="AB146" s="3" t="s">
        <v>1049</v>
      </c>
      <c r="AC146" s="3" t="s">
        <v>33</v>
      </c>
      <c r="AD146" s="3"/>
      <c r="AE146" s="3"/>
      <c r="AF146" s="3"/>
      <c r="AG146" s="3"/>
      <c r="AH146" s="3"/>
      <c r="AI146" s="3"/>
      <c r="AJ146" s="3"/>
      <c r="AK146" s="3"/>
      <c r="AL146" s="41" t="s">
        <v>1085</v>
      </c>
      <c r="AM146" s="12">
        <v>43133</v>
      </c>
      <c r="AN146" s="3" t="s">
        <v>37</v>
      </c>
      <c r="AO146" s="3" t="s">
        <v>73</v>
      </c>
      <c r="AP146" s="3" t="s">
        <v>74</v>
      </c>
      <c r="AQ146" s="92" t="s">
        <v>959</v>
      </c>
      <c r="AR146" s="3">
        <v>4</v>
      </c>
      <c r="AS146" s="2">
        <f t="shared" si="16"/>
        <v>44198</v>
      </c>
      <c r="AT146" s="2">
        <f t="shared" si="17"/>
        <v>43224</v>
      </c>
      <c r="AU146" s="11">
        <f t="shared" ca="1" si="18"/>
        <v>31</v>
      </c>
      <c r="AV146" s="12"/>
      <c r="AW146" s="3"/>
      <c r="AX146" s="3" t="s">
        <v>50</v>
      </c>
      <c r="AY146" s="3" t="s">
        <v>82</v>
      </c>
      <c r="AZ146" s="2" t="s">
        <v>549</v>
      </c>
      <c r="BA146" s="3"/>
      <c r="BB146" s="3" t="s">
        <v>33</v>
      </c>
      <c r="BC146" s="3"/>
      <c r="BD146" s="3"/>
      <c r="BE146" s="3"/>
      <c r="BF146" s="3"/>
      <c r="BG146" s="3"/>
      <c r="BH146" s="70">
        <v>550</v>
      </c>
      <c r="BI146" s="70"/>
      <c r="BJ146" s="70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60" hidden="1" x14ac:dyDescent="0.25">
      <c r="A147" s="15">
        <v>146</v>
      </c>
      <c r="B147" s="3" t="s">
        <v>59</v>
      </c>
      <c r="C147" s="3" t="s">
        <v>621</v>
      </c>
      <c r="D147" s="3" t="s">
        <v>1108</v>
      </c>
      <c r="E147" s="3" t="s">
        <v>1104</v>
      </c>
      <c r="F147" s="3" t="s">
        <v>1114</v>
      </c>
      <c r="G147" s="3" t="s">
        <v>1113</v>
      </c>
      <c r="H147" s="3" t="s">
        <v>1115</v>
      </c>
      <c r="I147" s="3" t="s">
        <v>615</v>
      </c>
      <c r="J147" s="3" t="s">
        <v>36</v>
      </c>
      <c r="K147" s="2" t="s">
        <v>35</v>
      </c>
      <c r="L147" s="3">
        <v>3</v>
      </c>
      <c r="M147" s="3">
        <v>3</v>
      </c>
      <c r="N147" s="3">
        <v>0</v>
      </c>
      <c r="O147" s="3">
        <v>0.4</v>
      </c>
      <c r="P147" s="3" t="s">
        <v>702</v>
      </c>
      <c r="Q147" s="3" t="s">
        <v>1109</v>
      </c>
      <c r="R147" s="3" t="s">
        <v>739</v>
      </c>
      <c r="S147" s="3"/>
      <c r="T147" s="3" t="s">
        <v>33</v>
      </c>
      <c r="U147" s="12">
        <v>43147</v>
      </c>
      <c r="V147" s="3" t="s">
        <v>33</v>
      </c>
      <c r="W147" s="12">
        <f t="shared" si="23"/>
        <v>43153</v>
      </c>
      <c r="X147" s="12">
        <f t="shared" si="24"/>
        <v>43162</v>
      </c>
      <c r="Y147" s="41" t="s">
        <v>73</v>
      </c>
      <c r="Z147" s="3" t="s">
        <v>369</v>
      </c>
      <c r="AA147" s="3"/>
      <c r="AB147" s="12" t="s">
        <v>1110</v>
      </c>
      <c r="AC147" s="12" t="s">
        <v>1111</v>
      </c>
      <c r="AD147" s="3" t="s">
        <v>33</v>
      </c>
      <c r="AE147" s="3" t="s">
        <v>33</v>
      </c>
      <c r="AF147" s="3" t="s">
        <v>33</v>
      </c>
      <c r="AG147" s="3"/>
      <c r="AH147" s="3"/>
      <c r="AI147" s="3"/>
      <c r="AJ147" s="3"/>
      <c r="AK147" s="3"/>
      <c r="AL147" s="41" t="s">
        <v>1112</v>
      </c>
      <c r="AM147" s="3"/>
      <c r="AN147" s="3" t="s">
        <v>37</v>
      </c>
      <c r="AO147" s="3" t="s">
        <v>73</v>
      </c>
      <c r="AP147" s="3" t="s">
        <v>74</v>
      </c>
      <c r="AQ147" s="92" t="s">
        <v>739</v>
      </c>
      <c r="AR147" s="3">
        <v>3</v>
      </c>
      <c r="AS147" s="2"/>
      <c r="AT147" s="2"/>
      <c r="AU147" s="11"/>
      <c r="AV147" s="12"/>
      <c r="AW147" s="3" t="s">
        <v>1116</v>
      </c>
      <c r="AX147" s="3" t="s">
        <v>50</v>
      </c>
      <c r="AY147" s="3" t="s">
        <v>82</v>
      </c>
      <c r="AZ147" s="2" t="s">
        <v>549</v>
      </c>
      <c r="BA147" s="3"/>
      <c r="BB147" s="3" t="s">
        <v>33</v>
      </c>
      <c r="BC147" s="3"/>
      <c r="BD147" s="3"/>
      <c r="BE147" s="3"/>
      <c r="BF147" s="3"/>
      <c r="BG147" s="3"/>
      <c r="BH147" s="70">
        <v>550</v>
      </c>
      <c r="BI147" s="70"/>
      <c r="BJ147" s="70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60" hidden="1" x14ac:dyDescent="0.25">
      <c r="A148" s="15">
        <v>147</v>
      </c>
      <c r="B148" s="3" t="s">
        <v>390</v>
      </c>
      <c r="C148" s="3" t="s">
        <v>449</v>
      </c>
      <c r="D148" s="3" t="s">
        <v>1119</v>
      </c>
      <c r="E148" s="3" t="s">
        <v>1104</v>
      </c>
      <c r="F148" s="3" t="s">
        <v>1120</v>
      </c>
      <c r="G148" s="3" t="s">
        <v>1121</v>
      </c>
      <c r="H148" s="3" t="s">
        <v>1125</v>
      </c>
      <c r="I148" s="3" t="s">
        <v>615</v>
      </c>
      <c r="J148" s="3" t="s">
        <v>36</v>
      </c>
      <c r="K148" s="2" t="s">
        <v>35</v>
      </c>
      <c r="L148" s="3">
        <v>14.8</v>
      </c>
      <c r="M148" s="3">
        <v>14.8</v>
      </c>
      <c r="N148" s="3">
        <v>0</v>
      </c>
      <c r="O148" s="3">
        <v>0.4</v>
      </c>
      <c r="P148" s="3" t="s">
        <v>559</v>
      </c>
      <c r="Q148" s="3" t="s">
        <v>1122</v>
      </c>
      <c r="R148" s="3" t="s">
        <v>739</v>
      </c>
      <c r="S148" s="3"/>
      <c r="T148" s="3" t="s">
        <v>33</v>
      </c>
      <c r="U148" s="12">
        <v>43152</v>
      </c>
      <c r="V148" s="3" t="s">
        <v>33</v>
      </c>
      <c r="W148" s="12">
        <f t="shared" si="23"/>
        <v>43158</v>
      </c>
      <c r="X148" s="12">
        <f t="shared" si="24"/>
        <v>43167</v>
      </c>
      <c r="Y148" s="41" t="s">
        <v>73</v>
      </c>
      <c r="Z148" s="3" t="s">
        <v>369</v>
      </c>
      <c r="AA148" s="3"/>
      <c r="AB148" s="3" t="s">
        <v>33</v>
      </c>
      <c r="AC148" s="3" t="s">
        <v>33</v>
      </c>
      <c r="AD148" s="3" t="s">
        <v>33</v>
      </c>
      <c r="AE148" s="3" t="s">
        <v>33</v>
      </c>
      <c r="AF148" s="3" t="s">
        <v>33</v>
      </c>
      <c r="AG148" s="3"/>
      <c r="AH148" s="3"/>
      <c r="AI148" s="3"/>
      <c r="AJ148" s="3"/>
      <c r="AK148" s="3"/>
      <c r="AL148" s="41" t="s">
        <v>1123</v>
      </c>
      <c r="AM148" s="3"/>
      <c r="AN148" s="3" t="s">
        <v>37</v>
      </c>
      <c r="AO148" s="3" t="s">
        <v>73</v>
      </c>
      <c r="AP148" s="3" t="s">
        <v>74</v>
      </c>
      <c r="AQ148" s="92" t="s">
        <v>739</v>
      </c>
      <c r="AR148" s="3">
        <v>3</v>
      </c>
      <c r="AS148" s="2"/>
      <c r="AT148" s="2"/>
      <c r="AU148" s="11"/>
      <c r="AV148" s="12"/>
      <c r="AW148" s="3" t="s">
        <v>1124</v>
      </c>
      <c r="AX148" s="3" t="s">
        <v>50</v>
      </c>
      <c r="AY148" s="3" t="s">
        <v>82</v>
      </c>
      <c r="AZ148" s="2" t="s">
        <v>549</v>
      </c>
      <c r="BA148" s="3"/>
      <c r="BB148" s="3" t="s">
        <v>33</v>
      </c>
      <c r="BC148" s="3"/>
      <c r="BD148" s="3"/>
      <c r="BE148" s="3"/>
      <c r="BF148" s="3"/>
      <c r="BG148" s="3"/>
      <c r="BH148" s="70">
        <v>550</v>
      </c>
      <c r="BI148" s="70"/>
      <c r="BJ148" s="70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60" hidden="1" x14ac:dyDescent="0.25">
      <c r="A149" s="15">
        <v>148</v>
      </c>
      <c r="B149" s="3" t="s">
        <v>929</v>
      </c>
      <c r="C149" s="3" t="s">
        <v>120</v>
      </c>
      <c r="D149" s="3" t="s">
        <v>363</v>
      </c>
      <c r="E149" s="3" t="s">
        <v>1106</v>
      </c>
      <c r="F149" s="3" t="s">
        <v>627</v>
      </c>
      <c r="G149" s="3" t="s">
        <v>1127</v>
      </c>
      <c r="H149" s="3" t="s">
        <v>1128</v>
      </c>
      <c r="I149" s="3" t="s">
        <v>615</v>
      </c>
      <c r="J149" s="3" t="s">
        <v>420</v>
      </c>
      <c r="K149" s="2" t="s">
        <v>35</v>
      </c>
      <c r="L149" s="3">
        <v>15</v>
      </c>
      <c r="M149" s="3">
        <v>5</v>
      </c>
      <c r="N149" s="3">
        <v>10</v>
      </c>
      <c r="O149" s="3">
        <v>0.4</v>
      </c>
      <c r="P149" s="3" t="s">
        <v>127</v>
      </c>
      <c r="Q149" s="3" t="s">
        <v>1129</v>
      </c>
      <c r="R149" s="3" t="s">
        <v>739</v>
      </c>
      <c r="S149" s="3"/>
      <c r="T149" s="3" t="s">
        <v>33</v>
      </c>
      <c r="U149" s="12">
        <v>43158</v>
      </c>
      <c r="V149" s="3" t="s">
        <v>33</v>
      </c>
      <c r="W149" s="12">
        <f t="shared" si="23"/>
        <v>43164</v>
      </c>
      <c r="X149" s="12">
        <f t="shared" si="24"/>
        <v>43173</v>
      </c>
      <c r="Y149" s="41" t="s">
        <v>73</v>
      </c>
      <c r="Z149" s="3" t="s">
        <v>369</v>
      </c>
      <c r="AA149" s="3"/>
      <c r="AB149" s="3" t="s">
        <v>33</v>
      </c>
      <c r="AC149" s="3" t="s">
        <v>33</v>
      </c>
      <c r="AD149" s="3" t="s">
        <v>33</v>
      </c>
      <c r="AE149" s="3" t="s">
        <v>33</v>
      </c>
      <c r="AF149" s="3" t="s">
        <v>33</v>
      </c>
      <c r="AG149" s="3"/>
      <c r="AH149" s="3"/>
      <c r="AI149" s="3"/>
      <c r="AJ149" s="3"/>
      <c r="AK149" s="3"/>
      <c r="AL149" s="41" t="s">
        <v>1130</v>
      </c>
      <c r="AM149" s="12">
        <v>43159</v>
      </c>
      <c r="AN149" s="3" t="s">
        <v>37</v>
      </c>
      <c r="AO149" s="3" t="s">
        <v>73</v>
      </c>
      <c r="AP149" s="3" t="s">
        <v>74</v>
      </c>
      <c r="AQ149" s="92" t="s">
        <v>739</v>
      </c>
      <c r="AR149" s="3">
        <v>4</v>
      </c>
      <c r="AS149" s="2">
        <f t="shared" si="16"/>
        <v>44224</v>
      </c>
      <c r="AT149" s="2">
        <f t="shared" si="17"/>
        <v>43250</v>
      </c>
      <c r="AU149" s="11">
        <f t="shared" ca="1" si="18"/>
        <v>57</v>
      </c>
      <c r="AV149" s="12"/>
      <c r="AW149" s="3" t="s">
        <v>1132</v>
      </c>
      <c r="AX149" s="3" t="s">
        <v>50</v>
      </c>
      <c r="AY149" s="3" t="s">
        <v>82</v>
      </c>
      <c r="AZ149" s="2" t="s">
        <v>549</v>
      </c>
      <c r="BA149" s="3"/>
      <c r="BB149" s="3" t="s">
        <v>33</v>
      </c>
      <c r="BC149" s="3"/>
      <c r="BD149" s="3"/>
      <c r="BE149" s="3"/>
      <c r="BF149" s="3"/>
      <c r="BG149" s="3"/>
      <c r="BH149" s="70">
        <v>1362.9</v>
      </c>
      <c r="BI149" s="70"/>
      <c r="BJ149" s="70">
        <v>1362.9</v>
      </c>
      <c r="BK149" s="41" t="s">
        <v>1131</v>
      </c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60" hidden="1" x14ac:dyDescent="0.25">
      <c r="A150" s="15">
        <v>149</v>
      </c>
      <c r="B150" s="3" t="s">
        <v>59</v>
      </c>
      <c r="C150" s="3" t="s">
        <v>62</v>
      </c>
      <c r="D150" s="3" t="s">
        <v>1133</v>
      </c>
      <c r="E150" s="3" t="s">
        <v>1106</v>
      </c>
      <c r="F150" s="3" t="s">
        <v>627</v>
      </c>
      <c r="G150" s="3" t="s">
        <v>1134</v>
      </c>
      <c r="H150" s="3" t="s">
        <v>1137</v>
      </c>
      <c r="I150" s="3" t="s">
        <v>615</v>
      </c>
      <c r="J150" s="3" t="s">
        <v>420</v>
      </c>
      <c r="K150" s="2" t="s">
        <v>35</v>
      </c>
      <c r="L150" s="3">
        <v>15</v>
      </c>
      <c r="M150" s="3">
        <v>10</v>
      </c>
      <c r="N150" s="3">
        <v>5</v>
      </c>
      <c r="O150" s="3">
        <v>0.4</v>
      </c>
      <c r="P150" s="3" t="s">
        <v>67</v>
      </c>
      <c r="Q150" s="3" t="s">
        <v>1135</v>
      </c>
      <c r="R150" s="3" t="s">
        <v>739</v>
      </c>
      <c r="S150" s="3"/>
      <c r="T150" s="3" t="s">
        <v>33</v>
      </c>
      <c r="U150" s="12">
        <v>43161</v>
      </c>
      <c r="V150" s="3" t="s">
        <v>33</v>
      </c>
      <c r="W150" s="12">
        <f t="shared" si="23"/>
        <v>43167</v>
      </c>
      <c r="X150" s="12">
        <f t="shared" si="24"/>
        <v>43176</v>
      </c>
      <c r="Y150" s="41" t="s">
        <v>73</v>
      </c>
      <c r="Z150" s="3" t="s">
        <v>369</v>
      </c>
      <c r="AA150" s="3"/>
      <c r="AB150" s="3" t="s">
        <v>33</v>
      </c>
      <c r="AC150" s="3" t="s">
        <v>33</v>
      </c>
      <c r="AD150" s="3" t="s">
        <v>33</v>
      </c>
      <c r="AE150" s="3" t="s">
        <v>33</v>
      </c>
      <c r="AF150" s="3" t="s">
        <v>33</v>
      </c>
      <c r="AG150" s="3"/>
      <c r="AH150" s="3"/>
      <c r="AI150" s="3"/>
      <c r="AJ150" s="3"/>
      <c r="AK150" s="3"/>
      <c r="AL150" s="41" t="s">
        <v>1136</v>
      </c>
      <c r="AM150" s="12">
        <v>43166</v>
      </c>
      <c r="AN150" s="3" t="s">
        <v>37</v>
      </c>
      <c r="AO150" s="3" t="s">
        <v>73</v>
      </c>
      <c r="AP150" s="3" t="s">
        <v>74</v>
      </c>
      <c r="AQ150" s="92" t="s">
        <v>739</v>
      </c>
      <c r="AR150" s="3">
        <v>4</v>
      </c>
      <c r="AS150" s="2">
        <f t="shared" si="16"/>
        <v>44231</v>
      </c>
      <c r="AT150" s="2">
        <f t="shared" si="17"/>
        <v>43257</v>
      </c>
      <c r="AU150" s="11">
        <f t="shared" ca="1" si="18"/>
        <v>64</v>
      </c>
      <c r="AV150" s="12"/>
      <c r="AW150" s="3" t="s">
        <v>1138</v>
      </c>
      <c r="AX150" s="3" t="s">
        <v>50</v>
      </c>
      <c r="AY150" s="3" t="s">
        <v>82</v>
      </c>
      <c r="AZ150" s="2" t="s">
        <v>549</v>
      </c>
      <c r="BA150" s="3"/>
      <c r="BB150" s="3" t="s">
        <v>33</v>
      </c>
      <c r="BC150" s="3"/>
      <c r="BD150" s="3"/>
      <c r="BE150" s="3"/>
      <c r="BF150" s="3"/>
      <c r="BG150" s="3"/>
      <c r="BH150" s="70">
        <v>550</v>
      </c>
      <c r="BI150" s="70"/>
      <c r="BJ150" s="70">
        <v>633.9</v>
      </c>
      <c r="BK150" s="41" t="s">
        <v>1140</v>
      </c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72" hidden="1" x14ac:dyDescent="0.25">
      <c r="A151" s="15">
        <v>150</v>
      </c>
      <c r="B151" s="3" t="s">
        <v>155</v>
      </c>
      <c r="C151" s="3" t="s">
        <v>156</v>
      </c>
      <c r="D151" s="3" t="s">
        <v>1141</v>
      </c>
      <c r="E151" s="3" t="s">
        <v>1106</v>
      </c>
      <c r="F151" s="3" t="s">
        <v>823</v>
      </c>
      <c r="G151" s="3" t="s">
        <v>1144</v>
      </c>
      <c r="H151" s="3" t="s">
        <v>1143</v>
      </c>
      <c r="I151" s="3" t="s">
        <v>615</v>
      </c>
      <c r="J151" s="3" t="s">
        <v>36</v>
      </c>
      <c r="K151" s="2" t="s">
        <v>35</v>
      </c>
      <c r="L151" s="3">
        <v>9</v>
      </c>
      <c r="M151" s="3">
        <v>9</v>
      </c>
      <c r="N151" s="3">
        <v>0</v>
      </c>
      <c r="O151" s="3">
        <v>0.22</v>
      </c>
      <c r="P151" s="3" t="s">
        <v>157</v>
      </c>
      <c r="Q151" s="78" t="s">
        <v>1147</v>
      </c>
      <c r="R151" s="3" t="s">
        <v>739</v>
      </c>
      <c r="S151" s="3" t="s">
        <v>1142</v>
      </c>
      <c r="T151" s="3" t="s">
        <v>33</v>
      </c>
      <c r="U151" s="12">
        <v>43174</v>
      </c>
      <c r="V151" s="3" t="s">
        <v>33</v>
      </c>
      <c r="W151" s="12">
        <f t="shared" si="23"/>
        <v>43180</v>
      </c>
      <c r="X151" s="12">
        <f t="shared" si="24"/>
        <v>43189</v>
      </c>
      <c r="Y151" s="41" t="s">
        <v>73</v>
      </c>
      <c r="Z151" s="3" t="s">
        <v>369</v>
      </c>
      <c r="AA151" s="3" t="s">
        <v>1146</v>
      </c>
      <c r="AB151" s="3" t="s">
        <v>33</v>
      </c>
      <c r="AC151" s="3" t="s">
        <v>33</v>
      </c>
      <c r="AD151" s="3" t="s">
        <v>33</v>
      </c>
      <c r="AE151" s="3" t="s">
        <v>33</v>
      </c>
      <c r="AF151" s="3" t="s">
        <v>33</v>
      </c>
      <c r="AG151" s="3"/>
      <c r="AH151" s="3"/>
      <c r="AI151" s="3"/>
      <c r="AJ151" s="3"/>
      <c r="AK151" s="3"/>
      <c r="AL151" s="41" t="s">
        <v>1145</v>
      </c>
      <c r="AM151" s="12">
        <v>43175</v>
      </c>
      <c r="AN151" s="3" t="s">
        <v>37</v>
      </c>
      <c r="AO151" s="3" t="s">
        <v>73</v>
      </c>
      <c r="AP151" s="3" t="s">
        <v>74</v>
      </c>
      <c r="AQ151" s="92" t="s">
        <v>739</v>
      </c>
      <c r="AR151" s="3">
        <v>4</v>
      </c>
      <c r="AS151" s="2">
        <f t="shared" si="16"/>
        <v>44240</v>
      </c>
      <c r="AT151" s="2">
        <f t="shared" si="17"/>
        <v>43266</v>
      </c>
      <c r="AU151" s="11">
        <f t="shared" ca="1" si="18"/>
        <v>73</v>
      </c>
      <c r="AV151" s="12"/>
      <c r="AW151" s="3" t="s">
        <v>1157</v>
      </c>
      <c r="AX151" s="3" t="s">
        <v>50</v>
      </c>
      <c r="AY151" s="3" t="s">
        <v>82</v>
      </c>
      <c r="AZ151" s="2" t="s">
        <v>549</v>
      </c>
      <c r="BA151" s="3"/>
      <c r="BB151" s="3" t="s">
        <v>33</v>
      </c>
      <c r="BC151" s="3"/>
      <c r="BD151" s="3"/>
      <c r="BE151" s="3"/>
      <c r="BF151" s="3"/>
      <c r="BG151" s="3"/>
      <c r="BH151" s="70">
        <v>550</v>
      </c>
      <c r="BI151" s="70"/>
      <c r="BJ151" s="70">
        <v>633.9</v>
      </c>
      <c r="BK151" s="41" t="s">
        <v>1173</v>
      </c>
      <c r="BL151" s="3"/>
      <c r="BM151" s="3"/>
      <c r="BN151" s="3"/>
      <c r="BO151" s="3"/>
      <c r="BP151" s="3"/>
      <c r="BQ151" s="3"/>
      <c r="BR151" s="3"/>
      <c r="BS151" s="3"/>
      <c r="BT151" s="3" t="s">
        <v>1191</v>
      </c>
      <c r="BU151" s="3" t="s">
        <v>1191</v>
      </c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84" hidden="1" x14ac:dyDescent="0.25">
      <c r="A152" s="15">
        <v>151</v>
      </c>
      <c r="B152" s="3" t="s">
        <v>59</v>
      </c>
      <c r="C152" s="3" t="s">
        <v>115</v>
      </c>
      <c r="D152" s="3" t="s">
        <v>1155</v>
      </c>
      <c r="E152" s="3" t="s">
        <v>1107</v>
      </c>
      <c r="F152" s="3" t="s">
        <v>1149</v>
      </c>
      <c r="G152" s="3" t="s">
        <v>1150</v>
      </c>
      <c r="H152" s="3" t="s">
        <v>1151</v>
      </c>
      <c r="I152" s="3" t="s">
        <v>615</v>
      </c>
      <c r="J152" s="3" t="s">
        <v>36</v>
      </c>
      <c r="K152" s="2" t="s">
        <v>35</v>
      </c>
      <c r="L152" s="3">
        <v>25</v>
      </c>
      <c r="M152" s="3">
        <v>25</v>
      </c>
      <c r="N152" s="3">
        <v>0</v>
      </c>
      <c r="O152" s="3">
        <v>0.4</v>
      </c>
      <c r="P152" s="3" t="s">
        <v>116</v>
      </c>
      <c r="Q152" s="3" t="s">
        <v>1152</v>
      </c>
      <c r="R152" s="3" t="s">
        <v>739</v>
      </c>
      <c r="S152" s="3" t="s">
        <v>1156</v>
      </c>
      <c r="T152" s="3" t="s">
        <v>33</v>
      </c>
      <c r="U152" s="12">
        <v>43174</v>
      </c>
      <c r="V152" s="3" t="s">
        <v>33</v>
      </c>
      <c r="W152" s="12">
        <f>U152+6</f>
        <v>43180</v>
      </c>
      <c r="X152" s="12">
        <f>U152+15</f>
        <v>43189</v>
      </c>
      <c r="Y152" s="41" t="s">
        <v>73</v>
      </c>
      <c r="Z152" s="3" t="s">
        <v>369</v>
      </c>
      <c r="AA152" s="3" t="s">
        <v>1153</v>
      </c>
      <c r="AB152" s="3" t="s">
        <v>33</v>
      </c>
      <c r="AC152" s="3" t="s">
        <v>33</v>
      </c>
      <c r="AD152" s="3" t="s">
        <v>33</v>
      </c>
      <c r="AE152" s="3" t="s">
        <v>33</v>
      </c>
      <c r="AF152" s="3" t="s">
        <v>33</v>
      </c>
      <c r="AG152" s="3"/>
      <c r="AH152" s="3"/>
      <c r="AI152" s="3"/>
      <c r="AJ152" s="3"/>
      <c r="AK152" s="3"/>
      <c r="AL152" s="41" t="s">
        <v>1154</v>
      </c>
      <c r="AM152" s="12">
        <v>43179</v>
      </c>
      <c r="AN152" s="3" t="s">
        <v>131</v>
      </c>
      <c r="AO152" s="3" t="s">
        <v>73</v>
      </c>
      <c r="AP152" s="3" t="s">
        <v>74</v>
      </c>
      <c r="AQ152" s="92" t="s">
        <v>739</v>
      </c>
      <c r="AR152" s="3">
        <v>4</v>
      </c>
      <c r="AS152" s="2">
        <f>AM152+DATE(3,0,0)</f>
        <v>44244</v>
      </c>
      <c r="AT152" s="2">
        <f>AM152+DATE(0,6,0)</f>
        <v>43331</v>
      </c>
      <c r="AU152" s="11">
        <f ca="1">AT152-TODAY()</f>
        <v>138</v>
      </c>
      <c r="AV152" s="12"/>
      <c r="AW152" s="3" t="s">
        <v>1178</v>
      </c>
      <c r="AX152" s="3" t="s">
        <v>50</v>
      </c>
      <c r="AY152" s="3" t="s">
        <v>82</v>
      </c>
      <c r="AZ152" s="2" t="s">
        <v>549</v>
      </c>
      <c r="BA152" s="3"/>
      <c r="BB152" s="3" t="s">
        <v>33</v>
      </c>
      <c r="BC152" s="3"/>
      <c r="BD152" s="3"/>
      <c r="BE152" s="3"/>
      <c r="BF152" s="3"/>
      <c r="BG152" s="3"/>
      <c r="BH152" s="70">
        <v>9832.94</v>
      </c>
      <c r="BI152" s="70"/>
      <c r="BJ152" s="70">
        <v>9832.94</v>
      </c>
      <c r="BK152" s="41" t="s">
        <v>1185</v>
      </c>
      <c r="BL152" s="3"/>
      <c r="BM152" s="3"/>
      <c r="BN152" s="3"/>
      <c r="BO152" s="3"/>
      <c r="BP152" s="3"/>
      <c r="BQ152" s="3"/>
      <c r="BR152" s="3"/>
      <c r="BS152" s="3"/>
      <c r="BT152" s="41" t="s">
        <v>1186</v>
      </c>
      <c r="BU152" s="41" t="s">
        <v>1187</v>
      </c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60" hidden="1" x14ac:dyDescent="0.25">
      <c r="A153" s="15">
        <v>152</v>
      </c>
      <c r="B153" s="3" t="s">
        <v>59</v>
      </c>
      <c r="C153" s="3" t="s">
        <v>255</v>
      </c>
      <c r="D153" s="3" t="s">
        <v>1167</v>
      </c>
      <c r="E153" s="3" t="s">
        <v>1106</v>
      </c>
      <c r="F153" s="3" t="s">
        <v>852</v>
      </c>
      <c r="G153" s="3" t="s">
        <v>1168</v>
      </c>
      <c r="H153" s="3" t="s">
        <v>1169</v>
      </c>
      <c r="I153" s="3" t="s">
        <v>615</v>
      </c>
      <c r="J153" s="3" t="s">
        <v>420</v>
      </c>
      <c r="K153" s="2" t="s">
        <v>35</v>
      </c>
      <c r="L153" s="3">
        <v>15</v>
      </c>
      <c r="M153" s="3">
        <v>8</v>
      </c>
      <c r="N153" s="3">
        <v>7</v>
      </c>
      <c r="O153" s="3">
        <v>0.4</v>
      </c>
      <c r="P153" s="3" t="s">
        <v>67</v>
      </c>
      <c r="Q153" s="3" t="s">
        <v>1171</v>
      </c>
      <c r="R153" s="3" t="s">
        <v>739</v>
      </c>
      <c r="S153" s="3" t="s">
        <v>1190</v>
      </c>
      <c r="T153" s="3" t="s">
        <v>33</v>
      </c>
      <c r="U153" s="12">
        <v>43181</v>
      </c>
      <c r="V153" s="3" t="s">
        <v>33</v>
      </c>
      <c r="W153" s="12">
        <f>U153+6</f>
        <v>43187</v>
      </c>
      <c r="X153" s="12">
        <f>U153+15</f>
        <v>43196</v>
      </c>
      <c r="Y153" s="41" t="s">
        <v>73</v>
      </c>
      <c r="Z153" s="3" t="s">
        <v>369</v>
      </c>
      <c r="AA153" s="3" t="s">
        <v>1172</v>
      </c>
      <c r="AB153" s="3" t="s">
        <v>33</v>
      </c>
      <c r="AC153" s="3" t="s">
        <v>33</v>
      </c>
      <c r="AD153" s="3" t="s">
        <v>33</v>
      </c>
      <c r="AE153" s="3" t="s">
        <v>33</v>
      </c>
      <c r="AF153" s="3" t="s">
        <v>33</v>
      </c>
      <c r="AG153" s="3"/>
      <c r="AH153" s="3"/>
      <c r="AI153" s="3"/>
      <c r="AJ153" s="3"/>
      <c r="AK153" s="3"/>
      <c r="AL153" s="41" t="s">
        <v>1170</v>
      </c>
      <c r="AM153" s="12">
        <v>43185</v>
      </c>
      <c r="AN153" s="3" t="s">
        <v>37</v>
      </c>
      <c r="AO153" s="3" t="s">
        <v>73</v>
      </c>
      <c r="AP153" s="3" t="s">
        <v>74</v>
      </c>
      <c r="AQ153" s="3" t="s">
        <v>739</v>
      </c>
      <c r="AR153" s="3">
        <v>4</v>
      </c>
      <c r="AS153" s="12">
        <f>AM153+DATE(3,0,0)</f>
        <v>44250</v>
      </c>
      <c r="AT153" s="2">
        <f>AM153+DATE(0,4,0)</f>
        <v>43276</v>
      </c>
      <c r="AU153" s="11">
        <f ca="1">AT153-TODAY()</f>
        <v>83</v>
      </c>
      <c r="AV153" s="12"/>
      <c r="AW153" s="3" t="s">
        <v>1174</v>
      </c>
      <c r="AX153" s="3" t="s">
        <v>50</v>
      </c>
      <c r="AY153" s="3" t="s">
        <v>82</v>
      </c>
      <c r="AZ153" s="2" t="s">
        <v>549</v>
      </c>
      <c r="BA153" s="3"/>
      <c r="BB153" s="3" t="s">
        <v>33</v>
      </c>
      <c r="BC153" s="3"/>
      <c r="BD153" s="3"/>
      <c r="BE153" s="3"/>
      <c r="BF153" s="3"/>
      <c r="BG153" s="3"/>
      <c r="BH153" s="70">
        <v>550</v>
      </c>
      <c r="BI153" s="70"/>
      <c r="BJ153" s="70">
        <v>550</v>
      </c>
      <c r="BK153" s="41" t="s">
        <v>1175</v>
      </c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2"/>
      <c r="AT154" s="12"/>
      <c r="AU154" s="88"/>
      <c r="AV154" s="12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70"/>
      <c r="BI154" s="70"/>
      <c r="BJ154" s="70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12"/>
      <c r="AT155" s="12"/>
      <c r="AU155" s="88"/>
      <c r="AV155" s="12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70"/>
      <c r="BI155" s="70"/>
      <c r="BJ155" s="70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12"/>
      <c r="AT156" s="12"/>
      <c r="AU156" s="88"/>
      <c r="AV156" s="12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70"/>
      <c r="BI156" s="70"/>
      <c r="BJ156" s="70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12"/>
      <c r="AT157" s="12"/>
      <c r="AU157" s="88"/>
      <c r="AV157" s="12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70"/>
      <c r="BI157" s="70"/>
      <c r="BJ157" s="70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12"/>
      <c r="AT158" s="12"/>
      <c r="AU158" s="88"/>
      <c r="AV158" s="12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70"/>
      <c r="BI158" s="70"/>
      <c r="BJ158" s="70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12"/>
      <c r="AT159" s="12"/>
      <c r="AU159" s="88"/>
      <c r="AV159" s="12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70"/>
      <c r="BI159" s="70"/>
      <c r="BJ159" s="70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12"/>
      <c r="AT160" s="12"/>
      <c r="AU160" s="88"/>
      <c r="AV160" s="12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70"/>
      <c r="BI160" s="70"/>
      <c r="BJ160" s="70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12"/>
      <c r="AT161" s="12"/>
      <c r="AU161" s="88"/>
      <c r="AV161" s="12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70"/>
      <c r="BI161" s="70"/>
      <c r="BJ161" s="70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12"/>
      <c r="AT162" s="12"/>
      <c r="AU162" s="88"/>
      <c r="AV162" s="12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70"/>
      <c r="BI162" s="70"/>
      <c r="BJ162" s="70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12"/>
      <c r="AT163" s="12"/>
      <c r="AU163" s="88"/>
      <c r="AV163" s="12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70"/>
      <c r="BI163" s="70"/>
      <c r="BJ163" s="70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12"/>
      <c r="AT164" s="12"/>
      <c r="AU164" s="88"/>
      <c r="AV164" s="12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70"/>
      <c r="BI164" s="70"/>
      <c r="BJ164" s="70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12"/>
      <c r="AT165" s="12"/>
      <c r="AU165" s="88"/>
      <c r="AV165" s="12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70"/>
      <c r="BI165" s="70"/>
      <c r="BJ165" s="70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12"/>
      <c r="AT166" s="12"/>
      <c r="AU166" s="88"/>
      <c r="AV166" s="12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70"/>
      <c r="BI166" s="70"/>
      <c r="BJ166" s="70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12"/>
      <c r="AT167" s="12"/>
      <c r="AU167" s="88"/>
      <c r="AV167" s="12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70"/>
      <c r="BI167" s="70"/>
      <c r="BJ167" s="70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12"/>
      <c r="AT168" s="12"/>
      <c r="AU168" s="88"/>
      <c r="AV168" s="12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70"/>
      <c r="BI168" s="70"/>
      <c r="BJ168" s="70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12"/>
      <c r="AT169" s="12"/>
      <c r="AU169" s="88"/>
      <c r="AV169" s="12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70"/>
      <c r="BI169" s="70"/>
      <c r="BJ169" s="70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12"/>
      <c r="AT170" s="12"/>
      <c r="AU170" s="88"/>
      <c r="AV170" s="12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70"/>
      <c r="BI170" s="70"/>
      <c r="BJ170" s="70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12"/>
      <c r="AT171" s="12"/>
      <c r="AU171" s="88"/>
      <c r="AV171" s="12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70"/>
      <c r="BI171" s="70"/>
      <c r="BJ171" s="70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12"/>
      <c r="AT172" s="12"/>
      <c r="AU172" s="88"/>
      <c r="AV172" s="12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70"/>
      <c r="BI172" s="70"/>
      <c r="BJ172" s="70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2"/>
      <c r="AT173" s="12"/>
      <c r="AU173" s="88"/>
      <c r="AV173" s="12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70"/>
      <c r="BI173" s="70"/>
      <c r="BJ173" s="70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2"/>
      <c r="AT174" s="12"/>
      <c r="AU174" s="88"/>
      <c r="AV174" s="12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70"/>
      <c r="BI174" s="70"/>
      <c r="BJ174" s="70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2"/>
      <c r="AT175" s="12"/>
      <c r="AU175" s="88"/>
      <c r="AV175" s="12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70"/>
      <c r="BI175" s="70"/>
      <c r="BJ175" s="70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12"/>
      <c r="AT176" s="12"/>
      <c r="AU176" s="88"/>
      <c r="AV176" s="12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70"/>
      <c r="BI176" s="70"/>
      <c r="BJ176" s="70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12"/>
      <c r="AT177" s="12"/>
      <c r="AU177" s="88"/>
      <c r="AV177" s="12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70"/>
      <c r="BI177" s="70"/>
      <c r="BJ177" s="70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12"/>
      <c r="AT178" s="12"/>
      <c r="AU178" s="88"/>
      <c r="AV178" s="12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70"/>
      <c r="BI178" s="70"/>
      <c r="BJ178" s="70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12"/>
      <c r="AT179" s="12"/>
      <c r="AU179" s="88"/>
      <c r="AV179" s="12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70"/>
      <c r="BI179" s="70"/>
      <c r="BJ179" s="70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12"/>
      <c r="AT180" s="12"/>
      <c r="AU180" s="88"/>
      <c r="AV180" s="12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70"/>
      <c r="BI180" s="70"/>
      <c r="BJ180" s="70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12"/>
      <c r="AT181" s="12"/>
      <c r="AU181" s="88"/>
      <c r="AV181" s="12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70"/>
      <c r="BI181" s="70"/>
      <c r="BJ181" s="70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12"/>
      <c r="AT182" s="12"/>
      <c r="AU182" s="88"/>
      <c r="AV182" s="12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70"/>
      <c r="BI182" s="70"/>
      <c r="BJ182" s="70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12"/>
      <c r="AT183" s="12"/>
      <c r="AU183" s="88"/>
      <c r="AV183" s="12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70"/>
      <c r="BI183" s="70"/>
      <c r="BJ183" s="70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12"/>
      <c r="AT184" s="12"/>
      <c r="AU184" s="88"/>
      <c r="AV184" s="12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70"/>
      <c r="BI184" s="70"/>
      <c r="BJ184" s="70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12"/>
      <c r="AT185" s="12"/>
      <c r="AU185" s="88"/>
      <c r="AV185" s="12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70"/>
      <c r="BI185" s="70"/>
      <c r="BJ185" s="70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12"/>
      <c r="AT186" s="12"/>
      <c r="AU186" s="88"/>
      <c r="AV186" s="12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70"/>
      <c r="BI186" s="70"/>
      <c r="BJ186" s="70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12"/>
      <c r="AT187" s="12"/>
      <c r="AU187" s="88"/>
      <c r="AV187" s="12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70"/>
      <c r="BI187" s="70"/>
      <c r="BJ187" s="70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12"/>
      <c r="AT188" s="12"/>
      <c r="AU188" s="88"/>
      <c r="AV188" s="12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70"/>
      <c r="BI188" s="70"/>
      <c r="BJ188" s="70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2"/>
      <c r="AT189" s="12"/>
      <c r="AU189" s="88"/>
      <c r="AV189" s="12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70"/>
      <c r="BI189" s="70"/>
      <c r="BJ189" s="70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12"/>
      <c r="AT190" s="12"/>
      <c r="AU190" s="88"/>
      <c r="AV190" s="12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70"/>
      <c r="BI190" s="70"/>
      <c r="BJ190" s="70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12"/>
      <c r="AT191" s="12"/>
      <c r="AU191" s="88"/>
      <c r="AV191" s="12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70"/>
      <c r="BI191" s="70"/>
      <c r="BJ191" s="70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12"/>
      <c r="AT192" s="12"/>
      <c r="AU192" s="88"/>
      <c r="AV192" s="12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70"/>
      <c r="BI192" s="70"/>
      <c r="BJ192" s="70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12"/>
      <c r="AT193" s="12"/>
      <c r="AU193" s="88"/>
      <c r="AV193" s="12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70"/>
      <c r="BI193" s="70"/>
      <c r="BJ193" s="70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2"/>
      <c r="AT194" s="12"/>
      <c r="AU194" s="88"/>
      <c r="AV194" s="12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70"/>
      <c r="BI194" s="70"/>
      <c r="BJ194" s="70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2"/>
      <c r="AT195" s="12"/>
      <c r="AU195" s="88"/>
      <c r="AV195" s="12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70"/>
      <c r="BI195" s="70"/>
      <c r="BJ195" s="70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2"/>
      <c r="AT196" s="12"/>
      <c r="AU196" s="88"/>
      <c r="AV196" s="12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70"/>
      <c r="BI196" s="70"/>
      <c r="BJ196" s="70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12"/>
      <c r="AT197" s="12"/>
      <c r="AU197" s="88"/>
      <c r="AV197" s="12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70"/>
      <c r="BI197" s="70"/>
      <c r="BJ197" s="70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12"/>
      <c r="AT198" s="12"/>
      <c r="AU198" s="88"/>
      <c r="AV198" s="12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70"/>
      <c r="BI198" s="70"/>
      <c r="BJ198" s="70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12"/>
      <c r="AT199" s="12"/>
      <c r="AU199" s="88"/>
      <c r="AV199" s="12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70"/>
      <c r="BI199" s="70"/>
      <c r="BJ199" s="70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12"/>
      <c r="AT200" s="12"/>
      <c r="AU200" s="88"/>
      <c r="AV200" s="12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70"/>
      <c r="BI200" s="70"/>
      <c r="BJ200" s="70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12"/>
      <c r="AT201" s="12"/>
      <c r="AU201" s="88"/>
      <c r="AV201" s="12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70"/>
      <c r="BI201" s="70"/>
      <c r="BJ201" s="70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12"/>
      <c r="AT202" s="12"/>
      <c r="AU202" s="88"/>
      <c r="AV202" s="12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70"/>
      <c r="BI202" s="70"/>
      <c r="BJ202" s="70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12"/>
      <c r="AT203" s="12"/>
      <c r="AU203" s="88"/>
      <c r="AV203" s="12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70"/>
      <c r="BI203" s="70"/>
      <c r="BJ203" s="70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12"/>
      <c r="AT204" s="12"/>
      <c r="AU204" s="88"/>
      <c r="AV204" s="12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70"/>
      <c r="BI204" s="70"/>
      <c r="BJ204" s="70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12"/>
      <c r="AT205" s="12"/>
      <c r="AU205" s="88"/>
      <c r="AV205" s="12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70"/>
      <c r="BI205" s="70"/>
      <c r="BJ205" s="70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12"/>
      <c r="AT206" s="12"/>
      <c r="AU206" s="88"/>
      <c r="AV206" s="12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70"/>
      <c r="BI206" s="70"/>
      <c r="BJ206" s="70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12"/>
      <c r="AT207" s="12"/>
      <c r="AU207" s="88"/>
      <c r="AV207" s="12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70"/>
      <c r="BI207" s="70"/>
      <c r="BJ207" s="70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12"/>
      <c r="AT208" s="12"/>
      <c r="AU208" s="88"/>
      <c r="AV208" s="12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70"/>
      <c r="BI208" s="70"/>
      <c r="BJ208" s="70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12"/>
      <c r="AT209" s="12"/>
      <c r="AU209" s="88"/>
      <c r="AV209" s="12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70"/>
      <c r="BI209" s="70"/>
      <c r="BJ209" s="70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12"/>
      <c r="AT210" s="12"/>
      <c r="AU210" s="88"/>
      <c r="AV210" s="12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70"/>
      <c r="BI210" s="70"/>
      <c r="BJ210" s="70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12"/>
      <c r="AT211" s="12"/>
      <c r="AU211" s="88"/>
      <c r="AV211" s="12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70"/>
      <c r="BI211" s="70"/>
      <c r="BJ211" s="70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12"/>
      <c r="AT212" s="12"/>
      <c r="AU212" s="88"/>
      <c r="AV212" s="12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70"/>
      <c r="BI212" s="70"/>
      <c r="BJ212" s="70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12"/>
      <c r="AT213" s="12"/>
      <c r="AU213" s="88"/>
      <c r="AV213" s="12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70"/>
      <c r="BI213" s="70"/>
      <c r="BJ213" s="70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12"/>
      <c r="AT214" s="12"/>
      <c r="AU214" s="88"/>
      <c r="AV214" s="12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70"/>
      <c r="BI214" s="70"/>
      <c r="BJ214" s="70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2"/>
      <c r="AT215" s="12"/>
      <c r="AU215" s="88"/>
      <c r="AV215" s="12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70"/>
      <c r="BI215" s="70"/>
      <c r="BJ215" s="70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2"/>
      <c r="AT216" s="12"/>
      <c r="AU216" s="88"/>
      <c r="AV216" s="12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70"/>
      <c r="BI216" s="70"/>
      <c r="BJ216" s="70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2"/>
      <c r="AT217" s="12"/>
      <c r="AU217" s="88"/>
      <c r="AV217" s="12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70"/>
      <c r="BI217" s="70"/>
      <c r="BJ217" s="70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12"/>
      <c r="AT218" s="12"/>
      <c r="AU218" s="88"/>
      <c r="AV218" s="12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70"/>
      <c r="BI218" s="70"/>
      <c r="BJ218" s="70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12"/>
      <c r="AT219" s="12"/>
      <c r="AU219" s="88"/>
      <c r="AV219" s="12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70"/>
      <c r="BI219" s="70"/>
      <c r="BJ219" s="70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12"/>
      <c r="AT220" s="12"/>
      <c r="AU220" s="88"/>
      <c r="AV220" s="12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70"/>
      <c r="BI220" s="70"/>
      <c r="BJ220" s="70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12"/>
      <c r="AT221" s="12"/>
      <c r="AU221" s="88"/>
      <c r="AV221" s="12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70"/>
      <c r="BI221" s="70"/>
      <c r="BJ221" s="70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12"/>
      <c r="AT222" s="12"/>
      <c r="AU222" s="88"/>
      <c r="AV222" s="12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70"/>
      <c r="BI222" s="70"/>
      <c r="BJ222" s="70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12"/>
      <c r="AT223" s="12"/>
      <c r="AU223" s="88"/>
      <c r="AV223" s="12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70"/>
      <c r="BI223" s="70"/>
      <c r="BJ223" s="70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12"/>
      <c r="AT224" s="12"/>
      <c r="AU224" s="88"/>
      <c r="AV224" s="12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70"/>
      <c r="BI224" s="70"/>
      <c r="BJ224" s="70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12"/>
      <c r="AT225" s="12"/>
      <c r="AU225" s="88"/>
      <c r="AV225" s="12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70"/>
      <c r="BI225" s="70"/>
      <c r="BJ225" s="70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12"/>
      <c r="AT226" s="12"/>
      <c r="AU226" s="88"/>
      <c r="AV226" s="12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70"/>
      <c r="BI226" s="70"/>
      <c r="BJ226" s="70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12"/>
      <c r="AT227" s="12"/>
      <c r="AU227" s="88"/>
      <c r="AV227" s="12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70"/>
      <c r="BI227" s="70"/>
      <c r="BJ227" s="70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12"/>
      <c r="AT228" s="12"/>
      <c r="AU228" s="88"/>
      <c r="AV228" s="12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70"/>
      <c r="BI228" s="70"/>
      <c r="BJ228" s="70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12"/>
      <c r="AT229" s="12"/>
      <c r="AU229" s="88"/>
      <c r="AV229" s="12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70"/>
      <c r="BI229" s="70"/>
      <c r="BJ229" s="70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12"/>
      <c r="AT230" s="12"/>
      <c r="AU230" s="88"/>
      <c r="AV230" s="12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70"/>
      <c r="BI230" s="70"/>
      <c r="BJ230" s="70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12"/>
      <c r="AT231" s="12"/>
      <c r="AU231" s="88"/>
      <c r="AV231" s="12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70"/>
      <c r="BI231" s="70"/>
      <c r="BJ231" s="70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12"/>
      <c r="AT232" s="12"/>
      <c r="AU232" s="88"/>
      <c r="AV232" s="12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70"/>
      <c r="BI232" s="70"/>
      <c r="BJ232" s="70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12"/>
      <c r="AT233" s="12"/>
      <c r="AU233" s="88"/>
      <c r="AV233" s="12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70"/>
      <c r="BI233" s="70"/>
      <c r="BJ233" s="70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12"/>
      <c r="AT234" s="12"/>
      <c r="AU234" s="88"/>
      <c r="AV234" s="12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70"/>
      <c r="BI234" s="70"/>
      <c r="BJ234" s="70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12"/>
      <c r="AT235" s="12"/>
      <c r="AU235" s="88"/>
      <c r="AV235" s="12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70"/>
      <c r="BI235" s="70"/>
      <c r="BJ235" s="70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2"/>
      <c r="AT236" s="12"/>
      <c r="AU236" s="88"/>
      <c r="AV236" s="12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70"/>
      <c r="BI236" s="70"/>
      <c r="BJ236" s="70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2"/>
      <c r="AT237" s="12"/>
      <c r="AU237" s="88"/>
      <c r="AV237" s="12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70"/>
      <c r="BI237" s="70"/>
      <c r="BJ237" s="70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2"/>
      <c r="AT238" s="12"/>
      <c r="AU238" s="88"/>
      <c r="AV238" s="12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70"/>
      <c r="BI238" s="70"/>
      <c r="BJ238" s="70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12"/>
      <c r="AT239" s="12"/>
      <c r="AU239" s="88"/>
      <c r="AV239" s="12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70"/>
      <c r="BI239" s="70"/>
      <c r="BJ239" s="70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12"/>
      <c r="AT240" s="12"/>
      <c r="AU240" s="88"/>
      <c r="AV240" s="12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70"/>
      <c r="BI240" s="70"/>
      <c r="BJ240" s="70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12"/>
      <c r="AT241" s="12"/>
      <c r="AU241" s="88"/>
      <c r="AV241" s="12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70"/>
      <c r="BI241" s="70"/>
      <c r="BJ241" s="70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12"/>
      <c r="AT242" s="12"/>
      <c r="AU242" s="88"/>
      <c r="AV242" s="12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70"/>
      <c r="BI242" s="70"/>
      <c r="BJ242" s="70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12"/>
      <c r="AT243" s="12"/>
      <c r="AU243" s="88"/>
      <c r="AV243" s="12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70"/>
      <c r="BI243" s="70"/>
      <c r="BJ243" s="70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12"/>
      <c r="AT244" s="12"/>
      <c r="AU244" s="88"/>
      <c r="AV244" s="12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70"/>
      <c r="BI244" s="70"/>
      <c r="BJ244" s="70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12"/>
      <c r="AT245" s="12"/>
      <c r="AU245" s="88"/>
      <c r="AV245" s="12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70"/>
      <c r="BI245" s="70"/>
      <c r="BJ245" s="70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12"/>
      <c r="AT246" s="12"/>
      <c r="AU246" s="88"/>
      <c r="AV246" s="12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70"/>
      <c r="BI246" s="70"/>
      <c r="BJ246" s="70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12"/>
      <c r="AT247" s="12"/>
      <c r="AU247" s="88"/>
      <c r="AV247" s="12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70"/>
      <c r="BI247" s="70"/>
      <c r="BJ247" s="70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12"/>
      <c r="AT248" s="12"/>
      <c r="AU248" s="88"/>
      <c r="AV248" s="12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70"/>
      <c r="BI248" s="70"/>
      <c r="BJ248" s="70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12"/>
      <c r="AT249" s="12"/>
      <c r="AU249" s="88"/>
      <c r="AV249" s="12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70"/>
      <c r="BI249" s="70"/>
      <c r="BJ249" s="70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12"/>
      <c r="AT250" s="12"/>
      <c r="AU250" s="88"/>
      <c r="AV250" s="12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70"/>
      <c r="BI250" s="70"/>
      <c r="BJ250" s="70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12"/>
      <c r="AT251" s="12"/>
      <c r="AU251" s="88"/>
      <c r="AV251" s="12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70"/>
      <c r="BI251" s="70"/>
      <c r="BJ251" s="70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12"/>
      <c r="AT252" s="12"/>
      <c r="AU252" s="88"/>
      <c r="AV252" s="12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70"/>
      <c r="BI252" s="70"/>
      <c r="BJ252" s="70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12"/>
      <c r="AT253" s="12"/>
      <c r="AU253" s="88"/>
      <c r="AV253" s="12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70"/>
      <c r="BI253" s="70"/>
      <c r="BJ253" s="70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12"/>
      <c r="AT254" s="12"/>
      <c r="AU254" s="88"/>
      <c r="AV254" s="12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70"/>
      <c r="BI254" s="70"/>
      <c r="BJ254" s="70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12"/>
      <c r="AT255" s="12"/>
      <c r="AU255" s="88"/>
      <c r="AV255" s="12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70"/>
      <c r="BI255" s="70"/>
      <c r="BJ255" s="70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12"/>
      <c r="AT256" s="12"/>
      <c r="AU256" s="88"/>
      <c r="AV256" s="12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70"/>
      <c r="BI256" s="70"/>
      <c r="BJ256" s="70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2"/>
      <c r="AT257" s="12"/>
      <c r="AU257" s="88"/>
      <c r="AV257" s="12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70"/>
      <c r="BI257" s="70"/>
      <c r="BJ257" s="70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2"/>
      <c r="AT258" s="12"/>
      <c r="AU258" s="88"/>
      <c r="AV258" s="12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70"/>
      <c r="BI258" s="70"/>
      <c r="BJ258" s="70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2"/>
      <c r="AT259" s="12"/>
      <c r="AU259" s="88"/>
      <c r="AV259" s="12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70"/>
      <c r="BI259" s="70"/>
      <c r="BJ259" s="70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12"/>
      <c r="AT260" s="12"/>
      <c r="AU260" s="88"/>
      <c r="AV260" s="12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70"/>
      <c r="BI260" s="70"/>
      <c r="BJ260" s="70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12"/>
      <c r="AT261" s="12"/>
      <c r="AU261" s="88"/>
      <c r="AV261" s="12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70"/>
      <c r="BI261" s="70"/>
      <c r="BJ261" s="70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12"/>
      <c r="AT262" s="12"/>
      <c r="AU262" s="88"/>
      <c r="AV262" s="12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70"/>
      <c r="BI262" s="70"/>
      <c r="BJ262" s="70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12"/>
      <c r="AT263" s="12"/>
      <c r="AU263" s="88"/>
      <c r="AV263" s="12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70"/>
      <c r="BI263" s="70"/>
      <c r="BJ263" s="70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12"/>
      <c r="AT264" s="12"/>
      <c r="AU264" s="88"/>
      <c r="AV264" s="12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70"/>
      <c r="BI264" s="70"/>
      <c r="BJ264" s="70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12"/>
      <c r="AT265" s="12"/>
      <c r="AU265" s="88"/>
      <c r="AV265" s="12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70"/>
      <c r="BI265" s="70"/>
      <c r="BJ265" s="70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12"/>
      <c r="AT266" s="12"/>
      <c r="AU266" s="88"/>
      <c r="AV266" s="12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70"/>
      <c r="BI266" s="70"/>
      <c r="BJ266" s="70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12"/>
      <c r="AT267" s="12"/>
      <c r="AU267" s="88"/>
      <c r="AV267" s="12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70"/>
      <c r="BI267" s="70"/>
      <c r="BJ267" s="70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12"/>
      <c r="AT268" s="12"/>
      <c r="AU268" s="88"/>
      <c r="AV268" s="12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70"/>
      <c r="BI268" s="70"/>
      <c r="BJ268" s="70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12"/>
      <c r="AT269" s="12"/>
      <c r="AU269" s="88"/>
      <c r="AV269" s="12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70"/>
      <c r="BI269" s="70"/>
      <c r="BJ269" s="70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12"/>
      <c r="AT270" s="12"/>
      <c r="AU270" s="88"/>
      <c r="AV270" s="12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70"/>
      <c r="BI270" s="70"/>
      <c r="BJ270" s="70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12"/>
      <c r="AT271" s="12"/>
      <c r="AU271" s="88"/>
      <c r="AV271" s="12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70"/>
      <c r="BI271" s="70"/>
      <c r="BJ271" s="70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12"/>
      <c r="AT272" s="12"/>
      <c r="AU272" s="88"/>
      <c r="AV272" s="12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70"/>
      <c r="BI272" s="70"/>
      <c r="BJ272" s="70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12"/>
      <c r="AT273" s="12"/>
      <c r="AU273" s="88"/>
      <c r="AV273" s="12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70"/>
      <c r="BI273" s="70"/>
      <c r="BJ273" s="70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12"/>
      <c r="AT274" s="12"/>
      <c r="AU274" s="88"/>
      <c r="AV274" s="12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70"/>
      <c r="BI274" s="70"/>
      <c r="BJ274" s="70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12"/>
      <c r="AT275" s="12"/>
      <c r="AU275" s="88"/>
      <c r="AV275" s="12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70"/>
      <c r="BI275" s="70"/>
      <c r="BJ275" s="70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12"/>
      <c r="AT276" s="12"/>
      <c r="AU276" s="88"/>
      <c r="AV276" s="12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70"/>
      <c r="BI276" s="70"/>
      <c r="BJ276" s="70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12"/>
      <c r="AT277" s="12"/>
      <c r="AU277" s="88"/>
      <c r="AV277" s="12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70"/>
      <c r="BI277" s="70"/>
      <c r="BJ277" s="70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2"/>
      <c r="AT278" s="12"/>
      <c r="AU278" s="88"/>
      <c r="AV278" s="1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70"/>
      <c r="BI278" s="70"/>
      <c r="BJ278" s="70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2"/>
      <c r="AT279" s="12"/>
      <c r="AU279" s="88"/>
      <c r="AV279" s="12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70"/>
      <c r="BI279" s="70"/>
      <c r="BJ279" s="70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2"/>
      <c r="AT280" s="12"/>
      <c r="AU280" s="88"/>
      <c r="AV280" s="12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70"/>
      <c r="BI280" s="70"/>
      <c r="BJ280" s="70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12"/>
      <c r="AT281" s="12"/>
      <c r="AU281" s="88"/>
      <c r="AV281" s="12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70"/>
      <c r="BI281" s="70"/>
      <c r="BJ281" s="70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12"/>
      <c r="AT282" s="12"/>
      <c r="AU282" s="88"/>
      <c r="AV282" s="12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70"/>
      <c r="BI282" s="70"/>
      <c r="BJ282" s="70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12"/>
      <c r="AT283" s="12"/>
      <c r="AU283" s="88"/>
      <c r="AV283" s="12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70"/>
      <c r="BI283" s="70"/>
      <c r="BJ283" s="70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12"/>
      <c r="AT284" s="12"/>
      <c r="AU284" s="88"/>
      <c r="AV284" s="12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70"/>
      <c r="BI284" s="70"/>
      <c r="BJ284" s="70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12"/>
      <c r="AT285" s="12"/>
      <c r="AU285" s="88"/>
      <c r="AV285" s="12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70"/>
      <c r="BI285" s="70"/>
      <c r="BJ285" s="70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12"/>
      <c r="AT286" s="12"/>
      <c r="AU286" s="88"/>
      <c r="AV286" s="12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70"/>
      <c r="BI286" s="70"/>
      <c r="BJ286" s="70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12"/>
      <c r="AT287" s="12"/>
      <c r="AU287" s="88"/>
      <c r="AV287" s="12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70"/>
      <c r="BI287" s="70"/>
      <c r="BJ287" s="70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12"/>
      <c r="AT288" s="12"/>
      <c r="AU288" s="88"/>
      <c r="AV288" s="12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70"/>
      <c r="BI288" s="70"/>
      <c r="BJ288" s="70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12"/>
      <c r="AT289" s="12"/>
      <c r="AU289" s="88"/>
      <c r="AV289" s="12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70"/>
      <c r="BI289" s="70"/>
      <c r="BJ289" s="70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12"/>
      <c r="AT290" s="12"/>
      <c r="AU290" s="88"/>
      <c r="AV290" s="12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70"/>
      <c r="BI290" s="70"/>
      <c r="BJ290" s="70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12"/>
      <c r="AT291" s="12"/>
      <c r="AU291" s="88"/>
      <c r="AV291" s="12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70"/>
      <c r="BI291" s="70"/>
      <c r="BJ291" s="70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12"/>
      <c r="AT292" s="12"/>
      <c r="AU292" s="88"/>
      <c r="AV292" s="12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70"/>
      <c r="BI292" s="70"/>
      <c r="BJ292" s="70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2"/>
      <c r="AT293" s="12"/>
      <c r="AU293" s="88"/>
      <c r="AV293" s="12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70"/>
      <c r="BI293" s="70"/>
      <c r="BJ293" s="70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2"/>
      <c r="AT294" s="12"/>
      <c r="AU294" s="88"/>
      <c r="AV294" s="12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70"/>
      <c r="BI294" s="70"/>
      <c r="BJ294" s="70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2"/>
      <c r="AT295" s="12"/>
      <c r="AU295" s="88"/>
      <c r="AV295" s="12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70"/>
      <c r="BI295" s="70"/>
      <c r="BJ295" s="70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2"/>
      <c r="AT296" s="12"/>
      <c r="AU296" s="88"/>
      <c r="AV296" s="12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70"/>
      <c r="BI296" s="70"/>
      <c r="BJ296" s="70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2"/>
      <c r="AT297" s="12"/>
      <c r="AU297" s="88"/>
      <c r="AV297" s="12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70"/>
      <c r="BI297" s="70"/>
      <c r="BJ297" s="70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2"/>
      <c r="AT298" s="12"/>
      <c r="AU298" s="88"/>
      <c r="AV298" s="12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70"/>
      <c r="BI298" s="70"/>
      <c r="BJ298" s="70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2"/>
      <c r="AT299" s="12"/>
      <c r="AU299" s="88"/>
      <c r="AV299" s="12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70"/>
      <c r="BI299" s="70"/>
      <c r="BJ299" s="70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2"/>
      <c r="AT300" s="12"/>
      <c r="AU300" s="88"/>
      <c r="AV300" s="12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70"/>
      <c r="BI300" s="70"/>
      <c r="BJ300" s="70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2"/>
      <c r="AT301" s="12"/>
      <c r="AU301" s="88"/>
      <c r="AV301" s="12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70"/>
      <c r="BI301" s="70"/>
      <c r="BJ301" s="70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12"/>
      <c r="AT302" s="12"/>
      <c r="AU302" s="88"/>
      <c r="AV302" s="12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70"/>
      <c r="BI302" s="70"/>
      <c r="BJ302" s="70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12"/>
      <c r="AT303" s="12"/>
      <c r="AU303" s="88"/>
      <c r="AV303" s="12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70"/>
      <c r="BI303" s="70"/>
      <c r="BJ303" s="70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12"/>
      <c r="AT304" s="12"/>
      <c r="AU304" s="88"/>
      <c r="AV304" s="12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70"/>
      <c r="BI304" s="70"/>
      <c r="BJ304" s="70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2"/>
      <c r="AT305" s="12"/>
      <c r="AU305" s="88"/>
      <c r="AV305" s="12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70"/>
      <c r="BI305" s="70"/>
      <c r="BJ305" s="70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2"/>
      <c r="AT306" s="12"/>
      <c r="AU306" s="88"/>
      <c r="AV306" s="12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70"/>
      <c r="BI306" s="70"/>
      <c r="BJ306" s="70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2"/>
      <c r="AT307" s="12"/>
      <c r="AU307" s="88"/>
      <c r="AV307" s="12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70"/>
      <c r="BI307" s="70"/>
      <c r="BJ307" s="70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12"/>
      <c r="AT308" s="12"/>
      <c r="AU308" s="88"/>
      <c r="AV308" s="12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70"/>
      <c r="BI308" s="70"/>
      <c r="BJ308" s="70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12"/>
      <c r="AT309" s="12"/>
      <c r="AU309" s="88"/>
      <c r="AV309" s="12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70"/>
      <c r="BI309" s="70"/>
      <c r="BJ309" s="70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12"/>
      <c r="AT310" s="12"/>
      <c r="AU310" s="88"/>
      <c r="AV310" s="12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70"/>
      <c r="BI310" s="70"/>
      <c r="BJ310" s="70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12"/>
      <c r="AT311" s="12"/>
      <c r="AU311" s="88"/>
      <c r="AV311" s="12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70"/>
      <c r="BI311" s="70"/>
      <c r="BJ311" s="70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12"/>
      <c r="AT312" s="12"/>
      <c r="AU312" s="88"/>
      <c r="AV312" s="12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70"/>
      <c r="BI312" s="70"/>
      <c r="BJ312" s="70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12"/>
      <c r="AT313" s="12"/>
      <c r="AU313" s="88"/>
      <c r="AV313" s="12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70"/>
      <c r="BI313" s="70"/>
      <c r="BJ313" s="70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12"/>
      <c r="AT314" s="12"/>
      <c r="AU314" s="88"/>
      <c r="AV314" s="12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70"/>
      <c r="BI314" s="70"/>
      <c r="BJ314" s="70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12"/>
      <c r="AT315" s="12"/>
      <c r="AU315" s="88"/>
      <c r="AV315" s="12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70"/>
      <c r="BI315" s="70"/>
      <c r="BJ315" s="70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12"/>
      <c r="AT316" s="12"/>
      <c r="AU316" s="88"/>
      <c r="AV316" s="12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70"/>
      <c r="BI316" s="70"/>
      <c r="BJ316" s="70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12"/>
      <c r="AT317" s="12"/>
      <c r="AU317" s="88"/>
      <c r="AV317" s="12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70"/>
      <c r="BI317" s="70"/>
      <c r="BJ317" s="70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12"/>
      <c r="AT318" s="12"/>
      <c r="AU318" s="88"/>
      <c r="AV318" s="12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70"/>
      <c r="BI318" s="70"/>
      <c r="BJ318" s="70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12"/>
      <c r="AT319" s="12"/>
      <c r="AU319" s="88"/>
      <c r="AV319" s="12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70"/>
      <c r="BI319" s="70"/>
      <c r="BJ319" s="70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2"/>
      <c r="AT320" s="12"/>
      <c r="AU320" s="88"/>
      <c r="AV320" s="12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70"/>
      <c r="BI320" s="70"/>
      <c r="BJ320" s="70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2"/>
      <c r="AT321" s="12"/>
      <c r="AU321" s="88"/>
      <c r="AV321" s="12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70"/>
      <c r="BI321" s="70"/>
      <c r="BJ321" s="70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2"/>
      <c r="AT322" s="12"/>
      <c r="AU322" s="88"/>
      <c r="AV322" s="12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70"/>
      <c r="BI322" s="70"/>
      <c r="BJ322" s="70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12"/>
      <c r="AT323" s="12"/>
      <c r="AU323" s="88"/>
      <c r="AV323" s="12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70"/>
      <c r="BI323" s="70"/>
      <c r="BJ323" s="70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12"/>
      <c r="AT324" s="12"/>
      <c r="AU324" s="88"/>
      <c r="AV324" s="12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70"/>
      <c r="BI324" s="70"/>
      <c r="BJ324" s="70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12"/>
      <c r="AT325" s="12"/>
      <c r="AU325" s="88"/>
      <c r="AV325" s="12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70"/>
      <c r="BI325" s="70"/>
      <c r="BJ325" s="70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12"/>
      <c r="AT326" s="12"/>
      <c r="AU326" s="88"/>
      <c r="AV326" s="12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70"/>
      <c r="BI326" s="70"/>
      <c r="BJ326" s="70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12"/>
      <c r="AT327" s="12"/>
      <c r="AU327" s="88"/>
      <c r="AV327" s="12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70"/>
      <c r="BI327" s="70"/>
      <c r="BJ327" s="70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2"/>
      <c r="AT328" s="12"/>
      <c r="AU328" s="88"/>
      <c r="AV328" s="12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70"/>
      <c r="BI328" s="70"/>
      <c r="BJ328" s="70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12"/>
      <c r="AT329" s="12"/>
      <c r="AU329" s="88"/>
      <c r="AV329" s="12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70"/>
      <c r="BI329" s="70"/>
      <c r="BJ329" s="70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12"/>
      <c r="AT330" s="12"/>
      <c r="AU330" s="88"/>
      <c r="AV330" s="12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70"/>
      <c r="BI330" s="70"/>
      <c r="BJ330" s="70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12"/>
      <c r="AT331" s="12"/>
      <c r="AU331" s="88"/>
      <c r="AV331" s="12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70"/>
      <c r="BI331" s="70"/>
      <c r="BJ331" s="70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12"/>
      <c r="AT332" s="12"/>
      <c r="AU332" s="88"/>
      <c r="AV332" s="12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70"/>
      <c r="BI332" s="70"/>
      <c r="BJ332" s="70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12"/>
      <c r="AT333" s="12"/>
      <c r="AU333" s="88"/>
      <c r="AV333" s="12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70"/>
      <c r="BI333" s="70"/>
      <c r="BJ333" s="70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12"/>
      <c r="AT334" s="12"/>
      <c r="AU334" s="88"/>
      <c r="AV334" s="12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70"/>
      <c r="BI334" s="70"/>
      <c r="BJ334" s="70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12"/>
      <c r="AT335" s="12"/>
      <c r="AU335" s="88"/>
      <c r="AV335" s="12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70"/>
      <c r="BI335" s="70"/>
      <c r="BJ335" s="70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12"/>
      <c r="AT336" s="12"/>
      <c r="AU336" s="88"/>
      <c r="AV336" s="12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70"/>
      <c r="BI336" s="70"/>
      <c r="BJ336" s="70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12"/>
      <c r="AT337" s="12"/>
      <c r="AU337" s="88"/>
      <c r="AV337" s="12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70"/>
      <c r="BI337" s="70"/>
      <c r="BJ337" s="70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12"/>
      <c r="AT338" s="12"/>
      <c r="AU338" s="88"/>
      <c r="AV338" s="12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70"/>
      <c r="BI338" s="70"/>
      <c r="BJ338" s="70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12"/>
      <c r="AT339" s="12"/>
      <c r="AU339" s="88"/>
      <c r="AV339" s="12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70"/>
      <c r="BI339" s="70"/>
      <c r="BJ339" s="70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12"/>
      <c r="AT340" s="12"/>
      <c r="AU340" s="88"/>
      <c r="AV340" s="12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70"/>
      <c r="BI340" s="70"/>
      <c r="BJ340" s="70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2"/>
      <c r="AT341" s="12"/>
      <c r="AU341" s="88"/>
      <c r="AV341" s="12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70"/>
      <c r="BI341" s="70"/>
      <c r="BJ341" s="70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2"/>
      <c r="AT342" s="12"/>
      <c r="AU342" s="88"/>
      <c r="AV342" s="12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70"/>
      <c r="BI342" s="70"/>
      <c r="BJ342" s="70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2"/>
      <c r="AT343" s="12"/>
      <c r="AU343" s="88"/>
      <c r="AV343" s="12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70"/>
      <c r="BI343" s="70"/>
      <c r="BJ343" s="70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12"/>
      <c r="AT344" s="12"/>
      <c r="AU344" s="88"/>
      <c r="AV344" s="12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70"/>
      <c r="BI344" s="70"/>
      <c r="BJ344" s="70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12"/>
      <c r="AT345" s="12"/>
      <c r="AU345" s="88"/>
      <c r="AV345" s="12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70"/>
      <c r="BI345" s="70"/>
      <c r="BJ345" s="70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12"/>
      <c r="AT346" s="12"/>
      <c r="AU346" s="88"/>
      <c r="AV346" s="12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70"/>
      <c r="BI346" s="70"/>
      <c r="BJ346" s="70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12"/>
      <c r="AT347" s="12"/>
      <c r="AU347" s="88"/>
      <c r="AV347" s="12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70"/>
      <c r="BI347" s="70"/>
      <c r="BJ347" s="70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12"/>
      <c r="AT348" s="12"/>
      <c r="AU348" s="88"/>
      <c r="AV348" s="12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70"/>
      <c r="BI348" s="70"/>
      <c r="BJ348" s="70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12"/>
      <c r="AT349" s="12"/>
      <c r="AU349" s="88"/>
      <c r="AV349" s="12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70"/>
      <c r="BI349" s="70"/>
      <c r="BJ349" s="70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12"/>
      <c r="AT350" s="12"/>
      <c r="AU350" s="88"/>
      <c r="AV350" s="12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70"/>
      <c r="BI350" s="70"/>
      <c r="BJ350" s="70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12"/>
      <c r="AT351" s="12"/>
      <c r="AU351" s="88"/>
      <c r="AV351" s="12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70"/>
      <c r="BI351" s="70"/>
      <c r="BJ351" s="70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12"/>
      <c r="AT352" s="12"/>
      <c r="AU352" s="88"/>
      <c r="AV352" s="12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70"/>
      <c r="BI352" s="70"/>
      <c r="BJ352" s="70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12"/>
      <c r="AT353" s="12"/>
      <c r="AU353" s="88"/>
      <c r="AV353" s="12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70"/>
      <c r="BI353" s="70"/>
      <c r="BJ353" s="70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12"/>
      <c r="AT354" s="12"/>
      <c r="AU354" s="88"/>
      <c r="AV354" s="12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70"/>
      <c r="BI354" s="70"/>
      <c r="BJ354" s="70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12"/>
      <c r="AT355" s="12"/>
      <c r="AU355" s="88"/>
      <c r="AV355" s="12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70"/>
      <c r="BI355" s="70"/>
      <c r="BJ355" s="70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12"/>
      <c r="AT356" s="12"/>
      <c r="AU356" s="88"/>
      <c r="AV356" s="12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70"/>
      <c r="BI356" s="70"/>
      <c r="BJ356" s="70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12"/>
      <c r="AT357" s="12"/>
      <c r="AU357" s="88"/>
      <c r="AV357" s="12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70"/>
      <c r="BI357" s="70"/>
      <c r="BJ357" s="70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12"/>
      <c r="AT358" s="12"/>
      <c r="AU358" s="88"/>
      <c r="AV358" s="12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70"/>
      <c r="BI358" s="70"/>
      <c r="BJ358" s="70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12"/>
      <c r="AT359" s="12"/>
      <c r="AU359" s="88"/>
      <c r="AV359" s="12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70"/>
      <c r="BI359" s="70"/>
      <c r="BJ359" s="70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12"/>
      <c r="AT360" s="12"/>
      <c r="AU360" s="88"/>
      <c r="AV360" s="12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70"/>
      <c r="BI360" s="70"/>
      <c r="BJ360" s="70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12"/>
      <c r="AT361" s="12"/>
      <c r="AU361" s="88"/>
      <c r="AV361" s="12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70"/>
      <c r="BI361" s="70"/>
      <c r="BJ361" s="70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2"/>
      <c r="AT362" s="12"/>
      <c r="AU362" s="88"/>
      <c r="AV362" s="12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70"/>
      <c r="BI362" s="70"/>
      <c r="BJ362" s="70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2"/>
      <c r="AT363" s="12"/>
      <c r="AU363" s="88"/>
      <c r="AV363" s="12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70"/>
      <c r="BI363" s="70"/>
      <c r="BJ363" s="70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2"/>
      <c r="AT364" s="12"/>
      <c r="AU364" s="88"/>
      <c r="AV364" s="12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70"/>
      <c r="BI364" s="70"/>
      <c r="BJ364" s="70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12"/>
      <c r="AT365" s="12"/>
      <c r="AU365" s="88"/>
      <c r="AV365" s="12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70"/>
      <c r="BI365" s="70"/>
      <c r="BJ365" s="70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12"/>
      <c r="AT366" s="12"/>
      <c r="AU366" s="88"/>
      <c r="AV366" s="12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70"/>
      <c r="BI366" s="70"/>
      <c r="BJ366" s="70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12"/>
      <c r="AT367" s="12"/>
      <c r="AU367" s="88"/>
      <c r="AV367" s="12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70"/>
      <c r="BI367" s="70"/>
      <c r="BJ367" s="70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12"/>
      <c r="AT368" s="12"/>
      <c r="AU368" s="88"/>
      <c r="AV368" s="12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70"/>
      <c r="BI368" s="70"/>
      <c r="BJ368" s="70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12"/>
      <c r="AT369" s="12"/>
      <c r="AU369" s="88"/>
      <c r="AV369" s="12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70"/>
      <c r="BI369" s="70"/>
      <c r="BJ369" s="70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12"/>
      <c r="AT370" s="12"/>
      <c r="AU370" s="88"/>
      <c r="AV370" s="12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70"/>
      <c r="BI370" s="70"/>
      <c r="BJ370" s="70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12"/>
      <c r="AT371" s="12"/>
      <c r="AU371" s="88"/>
      <c r="AV371" s="12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70"/>
      <c r="BI371" s="70"/>
      <c r="BJ371" s="70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12"/>
      <c r="AT372" s="12"/>
      <c r="AU372" s="88"/>
      <c r="AV372" s="12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70"/>
      <c r="BI372" s="70"/>
      <c r="BJ372" s="70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12"/>
      <c r="AT373" s="12"/>
      <c r="AU373" s="88"/>
      <c r="AV373" s="12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70"/>
      <c r="BI373" s="70"/>
      <c r="BJ373" s="70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12"/>
      <c r="AT374" s="12"/>
      <c r="AU374" s="88"/>
      <c r="AV374" s="12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70"/>
      <c r="BI374" s="70"/>
      <c r="BJ374" s="70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12"/>
      <c r="AT375" s="12"/>
      <c r="AU375" s="88"/>
      <c r="AV375" s="12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70"/>
      <c r="BI375" s="70"/>
      <c r="BJ375" s="70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12"/>
      <c r="AT376" s="12"/>
      <c r="AU376" s="88"/>
      <c r="AV376" s="12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70"/>
      <c r="BI376" s="70"/>
      <c r="BJ376" s="70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12"/>
      <c r="AT377" s="12"/>
      <c r="AU377" s="88"/>
      <c r="AV377" s="12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70"/>
      <c r="BI377" s="70"/>
      <c r="BJ377" s="70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12"/>
      <c r="AT378" s="12"/>
      <c r="AU378" s="88"/>
      <c r="AV378" s="12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70"/>
      <c r="BI378" s="70"/>
      <c r="BJ378" s="70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12"/>
      <c r="AT379" s="12"/>
      <c r="AU379" s="88"/>
      <c r="AV379" s="12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70"/>
      <c r="BI379" s="70"/>
      <c r="BJ379" s="70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12"/>
      <c r="AT380" s="12"/>
      <c r="AU380" s="88"/>
      <c r="AV380" s="12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70"/>
      <c r="BI380" s="70"/>
      <c r="BJ380" s="70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12"/>
      <c r="AT381" s="12"/>
      <c r="AU381" s="88"/>
      <c r="AV381" s="12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70"/>
      <c r="BI381" s="70"/>
      <c r="BJ381" s="70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12"/>
      <c r="AT382" s="12"/>
      <c r="AU382" s="88"/>
      <c r="AV382" s="12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70"/>
      <c r="BI382" s="70"/>
      <c r="BJ382" s="70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2"/>
      <c r="AT383" s="12"/>
      <c r="AU383" s="88"/>
      <c r="AV383" s="12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70"/>
      <c r="BI383" s="70"/>
      <c r="BJ383" s="70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2"/>
      <c r="AT384" s="12"/>
      <c r="AU384" s="88"/>
      <c r="AV384" s="12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70"/>
      <c r="BI384" s="70"/>
      <c r="BJ384" s="70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2"/>
      <c r="AT385" s="12"/>
      <c r="AU385" s="88"/>
      <c r="AV385" s="12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70"/>
      <c r="BI385" s="70"/>
      <c r="BJ385" s="70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12"/>
      <c r="AT386" s="12"/>
      <c r="AU386" s="88"/>
      <c r="AV386" s="12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70"/>
      <c r="BI386" s="70"/>
      <c r="BJ386" s="70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12"/>
      <c r="AT387" s="12"/>
      <c r="AU387" s="88"/>
      <c r="AV387" s="12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70"/>
      <c r="BI387" s="70"/>
      <c r="BJ387" s="70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12"/>
      <c r="AT388" s="12"/>
      <c r="AU388" s="88"/>
      <c r="AV388" s="12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70"/>
      <c r="BI388" s="70"/>
      <c r="BJ388" s="70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12"/>
      <c r="AT389" s="12"/>
      <c r="AU389" s="88"/>
      <c r="AV389" s="12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70"/>
      <c r="BI389" s="70"/>
      <c r="BJ389" s="70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12"/>
      <c r="AT390" s="12"/>
      <c r="AU390" s="88"/>
      <c r="AV390" s="12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70"/>
      <c r="BI390" s="70"/>
      <c r="BJ390" s="70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12"/>
      <c r="AT391" s="12"/>
      <c r="AU391" s="88"/>
      <c r="AV391" s="12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70"/>
      <c r="BI391" s="70"/>
      <c r="BJ391" s="70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12"/>
      <c r="AT392" s="12"/>
      <c r="AU392" s="88"/>
      <c r="AV392" s="12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70"/>
      <c r="BI392" s="70"/>
      <c r="BJ392" s="70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12"/>
      <c r="AT393" s="12"/>
      <c r="AU393" s="88"/>
      <c r="AV393" s="12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70"/>
      <c r="BI393" s="70"/>
      <c r="BJ393" s="70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12"/>
      <c r="AT394" s="12"/>
      <c r="AU394" s="88"/>
      <c r="AV394" s="12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70"/>
      <c r="BI394" s="70"/>
      <c r="BJ394" s="70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12"/>
      <c r="AT395" s="12"/>
      <c r="AU395" s="88"/>
      <c r="AV395" s="12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70"/>
      <c r="BI395" s="70"/>
      <c r="BJ395" s="70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12"/>
      <c r="AT396" s="12"/>
      <c r="AU396" s="88"/>
      <c r="AV396" s="12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70"/>
      <c r="BI396" s="70"/>
      <c r="BJ396" s="70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12"/>
      <c r="AT397" s="12"/>
      <c r="AU397" s="88"/>
      <c r="AV397" s="12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70"/>
      <c r="BI397" s="70"/>
      <c r="BJ397" s="70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2"/>
      <c r="AT398" s="12"/>
      <c r="AU398" s="88"/>
      <c r="AV398" s="12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70"/>
      <c r="BI398" s="70"/>
      <c r="BJ398" s="70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12"/>
      <c r="AT399" s="12"/>
      <c r="AU399" s="88"/>
      <c r="AV399" s="12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70"/>
      <c r="BI399" s="70"/>
      <c r="BJ399" s="70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12"/>
      <c r="AT400" s="12"/>
      <c r="AU400" s="88"/>
      <c r="AV400" s="12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70"/>
      <c r="BI400" s="70"/>
      <c r="BJ400" s="70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12"/>
      <c r="AT401" s="12"/>
      <c r="AU401" s="88"/>
      <c r="AV401" s="12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70"/>
      <c r="BI401" s="70"/>
      <c r="BJ401" s="70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12"/>
      <c r="AT402" s="12"/>
      <c r="AU402" s="88"/>
      <c r="AV402" s="12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70"/>
      <c r="BI402" s="70"/>
      <c r="BJ402" s="70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12"/>
      <c r="AT403" s="12"/>
      <c r="AU403" s="88"/>
      <c r="AV403" s="12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70"/>
      <c r="BI403" s="70"/>
      <c r="BJ403" s="70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2"/>
      <c r="AT404" s="12"/>
      <c r="AU404" s="88"/>
      <c r="AV404" s="12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70"/>
      <c r="BI404" s="70"/>
      <c r="BJ404" s="70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2"/>
      <c r="AT405" s="12"/>
      <c r="AU405" s="88"/>
      <c r="AV405" s="12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70"/>
      <c r="BI405" s="70"/>
      <c r="BJ405" s="70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2"/>
      <c r="AT406" s="12"/>
      <c r="AU406" s="88"/>
      <c r="AV406" s="12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70"/>
      <c r="BI406" s="70"/>
      <c r="BJ406" s="70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12"/>
      <c r="AT407" s="12"/>
      <c r="AU407" s="88"/>
      <c r="AV407" s="12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70"/>
      <c r="BI407" s="70"/>
      <c r="BJ407" s="70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</sheetData>
  <autoFilter ref="A1:CF153">
    <filterColumn colId="43">
      <filters blank="1"/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conditionalFormatting sqref="BD1:BF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G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E1:CF1">
    <cfRule type="containsText" dxfId="6" priority="6" operator="containsText" text="СОГЛАСОВ">
      <formula>NOT(ISERROR(SEARCH("СОГЛАСОВ",CE1)))</formula>
    </cfRule>
    <cfRule type="containsText" dxfId="5" priority="7" operator="containsText" text="ЗАМЕЧАН">
      <formula>NOT(ISERROR(SEARCH("ЗАМЕЧАН",CE1)))</formula>
    </cfRule>
  </conditionalFormatting>
  <conditionalFormatting sqref="CE1:CF1">
    <cfRule type="containsText" dxfId="4" priority="4" operator="containsText" text="согласов">
      <formula>NOT(ISERROR(SEARCH("согласов",CE1)))</formula>
    </cfRule>
    <cfRule type="containsText" dxfId="3" priority="5" operator="containsText" text="замечани">
      <formula>NOT(ISERROR(SEARCH("замечани",CE1)))</formula>
    </cfRule>
  </conditionalFormatting>
  <conditionalFormatting sqref="AP1">
    <cfRule type="containsText" dxfId="2" priority="1" operator="containsText" text="1">
      <formula>NOT(ISERROR(SEARCH("1",AP1)))</formula>
    </cfRule>
    <cfRule type="containsText" dxfId="1" priority="2" operator="containsText" text="0">
      <formula>NOT(ISERROR(SEARCH("0",AP1)))</formula>
    </cfRule>
    <cfRule type="cellIs" dxfId="0" priority="3" operator="equal">
      <formula>0</formula>
    </cfRule>
  </conditionalFormatting>
  <hyperlinks>
    <hyperlink ref="Y109" r:id="rId3"/>
    <hyperlink ref="Y110" r:id="rId4"/>
    <hyperlink ref="Y111" r:id="rId5"/>
    <hyperlink ref="Y112" r:id="rId6"/>
    <hyperlink ref="Y113" r:id="rId7"/>
    <hyperlink ref="Y114" r:id="rId8"/>
    <hyperlink ref="Y115" r:id="rId9"/>
    <hyperlink ref="AC107" r:id="rId10"/>
    <hyperlink ref="AC108" r:id="rId11"/>
    <hyperlink ref="Y116" r:id="rId12"/>
    <hyperlink ref="AP94" r:id="rId13"/>
    <hyperlink ref="Y117" r:id="rId14"/>
    <hyperlink ref="AL117" r:id="rId15"/>
    <hyperlink ref="AO117" r:id="rId16"/>
    <hyperlink ref="Y107" r:id="rId17"/>
    <hyperlink ref="Y108" r:id="rId18"/>
    <hyperlink ref="Y118" r:id="rId19"/>
    <hyperlink ref="Y119" r:id="rId20"/>
    <hyperlink ref="Y120" r:id="rId21"/>
    <hyperlink ref="Y121" r:id="rId22"/>
    <hyperlink ref="AA120" r:id="rId23"/>
    <hyperlink ref="AL115" r:id="rId24"/>
    <hyperlink ref="AO115" r:id="rId25"/>
    <hyperlink ref="AC118" r:id="rId26"/>
    <hyperlink ref="AC121" r:id="rId27"/>
    <hyperlink ref="AC119" r:id="rId28"/>
    <hyperlink ref="AB108" r:id="rId29"/>
    <hyperlink ref="Y122" r:id="rId30"/>
    <hyperlink ref="AL109" r:id="rId31"/>
    <hyperlink ref="AL110" r:id="rId32"/>
    <hyperlink ref="AL111" r:id="rId33"/>
    <hyperlink ref="AL112" r:id="rId34"/>
    <hyperlink ref="AL113" r:id="rId35"/>
    <hyperlink ref="AL114" r:id="rId36"/>
    <hyperlink ref="AL93" r:id="rId37"/>
    <hyperlink ref="AL107" r:id="rId38"/>
    <hyperlink ref="AL89" r:id="rId39"/>
    <hyperlink ref="BK89" r:id="rId40"/>
    <hyperlink ref="AL100" r:id="rId41"/>
    <hyperlink ref="BK100" r:id="rId42"/>
    <hyperlink ref="BT100" r:id="rId43"/>
    <hyperlink ref="Y100" r:id="rId44"/>
    <hyperlink ref="BT95" r:id="rId45"/>
    <hyperlink ref="Y95" r:id="rId46"/>
    <hyperlink ref="AL95" r:id="rId47"/>
    <hyperlink ref="BK115" r:id="rId48"/>
    <hyperlink ref="AL66" r:id="rId49"/>
    <hyperlink ref="BK66" r:id="rId50"/>
    <hyperlink ref="BT66" r:id="rId51"/>
    <hyperlink ref="Y123" r:id="rId52"/>
    <hyperlink ref="Y124" r:id="rId53"/>
    <hyperlink ref="AL101" r:id="rId54"/>
    <hyperlink ref="AL102" r:id="rId55"/>
    <hyperlink ref="Y101" r:id="rId56"/>
    <hyperlink ref="AL103" r:id="rId57"/>
    <hyperlink ref="Y87" r:id="rId58"/>
    <hyperlink ref="AB119" r:id="rId59"/>
    <hyperlink ref="Y125" r:id="rId60"/>
    <hyperlink ref="AB125" r:id="rId61"/>
    <hyperlink ref="Y127" r:id="rId62"/>
    <hyperlink ref="Y126" r:id="rId63"/>
    <hyperlink ref="Y128" r:id="rId64"/>
    <hyperlink ref="Y102" r:id="rId65"/>
    <hyperlink ref="Y90" r:id="rId66"/>
    <hyperlink ref="AB121" r:id="rId67"/>
    <hyperlink ref="BU100" r:id="rId68" display="2820 от 18.09.2017 в ЮТЭК-ХМР о провери выполнения ТУ Белых Е.Л. п. Кедровый"/>
    <hyperlink ref="AL126" r:id="rId69"/>
    <hyperlink ref="AL127" r:id="rId70"/>
    <hyperlink ref="AL128" r:id="rId71"/>
    <hyperlink ref="BU66" r:id="rId72"/>
    <hyperlink ref="AW118" r:id="rId73"/>
    <hyperlink ref="Y129" r:id="rId74"/>
    <hyperlink ref="AL57" r:id="rId75"/>
    <hyperlink ref="BT57" r:id="rId76"/>
    <hyperlink ref="BT103" r:id="rId77"/>
    <hyperlink ref="Y130" r:id="rId78"/>
    <hyperlink ref="AL70" r:id="rId79"/>
    <hyperlink ref="AL122" r:id="rId80"/>
    <hyperlink ref="AL40" r:id="rId81" display="Реестр заявителей\ЗАЯВИТЕЛИ ПЕРЕДАННЫЕ ОТ АО ЮРЭСК\39, Шадрина Мария Георгиевна, Сосьва, Грибная, 22"/>
    <hyperlink ref="AL38" r:id="rId82" display="Реестр заявителей\ЗАЯВИТЕЛИ ПЕРЕДАННЫЕ ОТ АО ЮРЭСК\37, Юрьев Владимир Константинович, Ломбовож, ул. Новая, 7"/>
    <hyperlink ref="AL41" r:id="rId83" display="Реестр заявителей\ЗАЯВИТЕЛИ ПЕРЕДАННЫЕ ОТ АО ЮРЭСК\40, Новьюхова Светлана Анатольевна, Сосьва,ул. Центральная, 25"/>
    <hyperlink ref="AL42" r:id="rId84"/>
    <hyperlink ref="AL44" r:id="rId85"/>
    <hyperlink ref="AL85" r:id="rId86"/>
    <hyperlink ref="AL73" r:id="rId87"/>
    <hyperlink ref="AL123" r:id="rId88"/>
    <hyperlink ref="BK85" r:id="rId89"/>
    <hyperlink ref="BU57" r:id="rId90"/>
    <hyperlink ref="BU103" r:id="rId91"/>
    <hyperlink ref="BK103" r:id="rId92"/>
    <hyperlink ref="AW103" r:id="rId93"/>
    <hyperlink ref="AL130" r:id="rId94"/>
    <hyperlink ref="BK107" r:id="rId95"/>
    <hyperlink ref="BT107" r:id="rId96"/>
    <hyperlink ref="BT89" r:id="rId97"/>
    <hyperlink ref="BT15" r:id="rId98"/>
    <hyperlink ref="BK130" r:id="rId99"/>
    <hyperlink ref="BT130" r:id="rId100"/>
    <hyperlink ref="BK101" r:id="rId101"/>
    <hyperlink ref="BU107" r:id="rId102"/>
    <hyperlink ref="BU89" r:id="rId103"/>
    <hyperlink ref="BC85" r:id="rId104" display="Реестр заявителей\84, Кордонов Сергей Евгеньевич, Саранпауль,пер. Ольховый, 2\ДС №1 к договору БР-11.17 с новыми ТУ.pdf"/>
    <hyperlink ref="AP100" r:id="rId105"/>
    <hyperlink ref="BU130" r:id="rId106"/>
    <hyperlink ref="AL15" r:id="rId107"/>
    <hyperlink ref="AL116" r:id="rId108"/>
    <hyperlink ref="BK116" r:id="rId109"/>
    <hyperlink ref="BK124" r:id="rId110"/>
    <hyperlink ref="BT124" r:id="rId111"/>
    <hyperlink ref="Y131" r:id="rId112"/>
    <hyperlink ref="Y132" r:id="rId113"/>
    <hyperlink ref="BT85" r:id="rId114"/>
    <hyperlink ref="BU85" r:id="rId115"/>
    <hyperlink ref="BU124" r:id="rId116"/>
    <hyperlink ref="BU116" r:id="rId117"/>
    <hyperlink ref="BU101" r:id="rId118"/>
    <hyperlink ref="BK28" r:id="rId119"/>
    <hyperlink ref="BK29" r:id="rId120"/>
    <hyperlink ref="BK30" r:id="rId121"/>
    <hyperlink ref="BK31" r:id="rId122"/>
    <hyperlink ref="BD70" r:id="rId123"/>
    <hyperlink ref="AL87" r:id="rId124"/>
    <hyperlink ref="BK128" r:id="rId125"/>
    <hyperlink ref="AP130" r:id="rId126"/>
    <hyperlink ref="AP128" r:id="rId127"/>
    <hyperlink ref="AP124" r:id="rId128"/>
    <hyperlink ref="AP122" r:id="rId129"/>
    <hyperlink ref="AP116" r:id="rId130"/>
    <hyperlink ref="AP101" r:id="rId131"/>
    <hyperlink ref="AP15" r:id="rId132"/>
    <hyperlink ref="AP28" r:id="rId133"/>
    <hyperlink ref="AP29" r:id="rId134"/>
    <hyperlink ref="AP30" r:id="rId135"/>
    <hyperlink ref="AP31" r:id="rId136"/>
    <hyperlink ref="AP66" r:id="rId137"/>
    <hyperlink ref="AP67" r:id="rId138" display="Нет"/>
    <hyperlink ref="Y133" r:id="rId139"/>
    <hyperlink ref="AL133" r:id="rId140"/>
    <hyperlink ref="AL72" r:id="rId141" display="ХМР-981.16"/>
    <hyperlink ref="AL83" r:id="rId142"/>
    <hyperlink ref="BK83" r:id="rId143"/>
    <hyperlink ref="BU70" r:id="rId144"/>
    <hyperlink ref="BT83" r:id="rId145"/>
    <hyperlink ref="AL92" r:id="rId146"/>
    <hyperlink ref="BT92" r:id="rId147"/>
    <hyperlink ref="Y134" r:id="rId148"/>
    <hyperlink ref="BK92" r:id="rId149"/>
    <hyperlink ref="AL134" r:id="rId150"/>
    <hyperlink ref="BU92" r:id="rId151"/>
    <hyperlink ref="BK134" r:id="rId152" display="Реестр заявителей\133, Филиппов Анатолий Николаевич, Саранпауль, ул. Западная, д. 2\Оплата ТП от 26.10.2017.docx"/>
    <hyperlink ref="Y135" r:id="rId153"/>
    <hyperlink ref="AL129" r:id="rId154"/>
    <hyperlink ref="AL124" r:id="rId155"/>
    <hyperlink ref="BK129" r:id="rId156" display="Реестр заявителей\128, Сургучева Нина Александровна, Согом, ул. Новая, д. 5, кв. 2\Оплата 20.10.2017.pdf"/>
    <hyperlink ref="BD46" r:id="rId157"/>
    <hyperlink ref="BD47" r:id="rId158"/>
    <hyperlink ref="BD48" r:id="rId159"/>
    <hyperlink ref="BD49" r:id="rId160"/>
    <hyperlink ref="AL90" r:id="rId161"/>
    <hyperlink ref="AL135" r:id="rId162"/>
    <hyperlink ref="BS34" r:id="rId163"/>
    <hyperlink ref="BK122" r:id="rId164"/>
    <hyperlink ref="AP92" r:id="rId165"/>
    <hyperlink ref="BW83" r:id="rId166"/>
    <hyperlink ref="BT135" r:id="rId167"/>
    <hyperlink ref="AL125" r:id="rId168"/>
    <hyperlink ref="Y136" r:id="rId169"/>
    <hyperlink ref="Y137" r:id="rId170"/>
    <hyperlink ref="AL108" r:id="rId171"/>
    <hyperlink ref="BT108" r:id="rId172"/>
    <hyperlink ref="AA136" r:id="rId173"/>
    <hyperlink ref="AA137" r:id="rId174"/>
    <hyperlink ref="AP115" r:id="rId175"/>
    <hyperlink ref="AL121" r:id="rId176"/>
    <hyperlink ref="AL91" r:id="rId177"/>
    <hyperlink ref="AL94" r:id="rId178"/>
    <hyperlink ref="AL132" r:id="rId179"/>
    <hyperlink ref="BT132" r:id="rId180"/>
    <hyperlink ref="Y138" r:id="rId181"/>
    <hyperlink ref="AL138" r:id="rId182"/>
    <hyperlink ref="AW138" r:id="rId183"/>
    <hyperlink ref="AL77" r:id="rId184"/>
    <hyperlink ref="BK20" r:id="rId185"/>
    <hyperlink ref="AL17" r:id="rId186"/>
    <hyperlink ref="AL9" r:id="rId187"/>
    <hyperlink ref="AP17" r:id="rId188"/>
    <hyperlink ref="BK77" r:id="rId189"/>
    <hyperlink ref="AL16" r:id="rId190"/>
    <hyperlink ref="Y139" r:id="rId191"/>
    <hyperlink ref="AL139" r:id="rId192"/>
    <hyperlink ref="BK139" r:id="rId193"/>
    <hyperlink ref="BT139" r:id="rId194"/>
    <hyperlink ref="BU139" r:id="rId195"/>
    <hyperlink ref="BE16" r:id="rId196"/>
    <hyperlink ref="BE15" r:id="rId197"/>
    <hyperlink ref="BU8" r:id="rId198" display="1093 от 19.04.17 в ЮТЭК-Березово о проверке выполнения ТУ"/>
    <hyperlink ref="BT8" r:id="rId199"/>
    <hyperlink ref="AL76" r:id="rId200"/>
    <hyperlink ref="Y140" r:id="rId201"/>
    <hyperlink ref="Y141" r:id="rId202"/>
    <hyperlink ref="AL140" r:id="rId203"/>
    <hyperlink ref="AL141" r:id="rId204"/>
    <hyperlink ref="BT76" r:id="rId205"/>
    <hyperlink ref="BK76" r:id="rId206"/>
    <hyperlink ref="BK141" r:id="rId207"/>
    <hyperlink ref="Y142" r:id="rId208"/>
    <hyperlink ref="Y143" r:id="rId209"/>
    <hyperlink ref="Y144" r:id="rId210"/>
    <hyperlink ref="Y145" r:id="rId211"/>
    <hyperlink ref="AA144" r:id="rId212"/>
    <hyperlink ref="AA145" r:id="rId213"/>
    <hyperlink ref="Y146" r:id="rId214"/>
    <hyperlink ref="AL146" r:id="rId215"/>
    <hyperlink ref="AP108" r:id="rId216"/>
    <hyperlink ref="Y147" r:id="rId217"/>
    <hyperlink ref="AL147" r:id="rId218"/>
    <hyperlink ref="AL142" r:id="rId219"/>
    <hyperlink ref="Y148" r:id="rId220"/>
    <hyperlink ref="AL148" r:id="rId221"/>
    <hyperlink ref="Y149" r:id="rId222"/>
    <hyperlink ref="AL149" r:id="rId223"/>
    <hyperlink ref="BK149" r:id="rId224"/>
    <hyperlink ref="AL143" r:id="rId225"/>
    <hyperlink ref="Y150" r:id="rId226"/>
    <hyperlink ref="AL150" r:id="rId227"/>
    <hyperlink ref="BK150" r:id="rId228"/>
    <hyperlink ref="Y151" r:id="rId229"/>
    <hyperlink ref="BK125" r:id="rId230"/>
    <hyperlink ref="Y152" r:id="rId231"/>
    <hyperlink ref="AL151" r:id="rId232"/>
    <hyperlink ref="AL152" r:id="rId233"/>
    <hyperlink ref="AP2" r:id="rId234"/>
    <hyperlink ref="AP3" r:id="rId235"/>
    <hyperlink ref="AP4" r:id="rId236"/>
    <hyperlink ref="AP11" r:id="rId237"/>
    <hyperlink ref="AP16" r:id="rId238"/>
    <hyperlink ref="AL18" r:id="rId239"/>
    <hyperlink ref="AL19" r:id="rId240"/>
    <hyperlink ref="AL20" r:id="rId241"/>
    <hyperlink ref="AL21" r:id="rId242"/>
    <hyperlink ref="AL22" r:id="rId243"/>
    <hyperlink ref="AL23" r:id="rId244"/>
    <hyperlink ref="AL24" r:id="rId245"/>
    <hyperlink ref="AP21" r:id="rId246"/>
    <hyperlink ref="AP22" r:id="rId247"/>
    <hyperlink ref="AP24" r:id="rId248"/>
    <hyperlink ref="AP25" r:id="rId249"/>
    <hyperlink ref="AL25" r:id="rId250"/>
    <hyperlink ref="AL26" r:id="rId251"/>
    <hyperlink ref="AP26" r:id="rId252"/>
    <hyperlink ref="AP27" r:id="rId253"/>
    <hyperlink ref="AL27" r:id="rId254"/>
    <hyperlink ref="AL28" r:id="rId255"/>
    <hyperlink ref="AL29" r:id="rId256"/>
    <hyperlink ref="AL30" r:id="rId257"/>
    <hyperlink ref="AL31" r:id="rId258"/>
    <hyperlink ref="AL32" r:id="rId259"/>
    <hyperlink ref="AL33" r:id="rId260"/>
    <hyperlink ref="AL34" r:id="rId261"/>
    <hyperlink ref="AL35" r:id="rId262" display="Реестр заявителей\ЗАЯВИТЕЛИ ПЕРЕДАННЫЕ ОТ АО ЮРЭСК\34, Смирнов Василий Евгеньевич, Саранпауль, пер. Полярный, 2\Скан договора №44.pdf"/>
    <hyperlink ref="AL36" r:id="rId263"/>
    <hyperlink ref="AL37" r:id="rId264"/>
    <hyperlink ref="AL39" r:id="rId265" display="Реестр заявителей\ЗАЯВИТЕЛИ ПЕРЕДАННЫЕ ОТ АО ЮРЭСК\38, Рокина Ольга Владимировна, Сосьва, ул. Грибная, 26\Скан договора №92.pdf"/>
    <hyperlink ref="AP41" r:id="rId266"/>
    <hyperlink ref="AL43" r:id="rId267"/>
    <hyperlink ref="AL45" r:id="rId268"/>
    <hyperlink ref="AL50" r:id="rId269"/>
    <hyperlink ref="AL51" r:id="rId270"/>
    <hyperlink ref="AL52" r:id="rId271"/>
    <hyperlink ref="AP53" r:id="rId272"/>
    <hyperlink ref="AL53" r:id="rId273"/>
    <hyperlink ref="AL54" r:id="rId274"/>
    <hyperlink ref="AP55" r:id="rId275"/>
    <hyperlink ref="AL55" r:id="rId276"/>
    <hyperlink ref="AL56" r:id="rId277"/>
    <hyperlink ref="AP57" r:id="rId278"/>
    <hyperlink ref="AL58" r:id="rId279"/>
    <hyperlink ref="AL59" r:id="rId280"/>
    <hyperlink ref="AP60" r:id="rId281"/>
    <hyperlink ref="AL60" r:id="rId282"/>
    <hyperlink ref="AL61" r:id="rId283"/>
    <hyperlink ref="AL62" r:id="rId284"/>
    <hyperlink ref="AP63" r:id="rId285"/>
    <hyperlink ref="AL63" r:id="rId286"/>
    <hyperlink ref="AL64" r:id="rId287"/>
    <hyperlink ref="AP65" r:id="rId288"/>
    <hyperlink ref="AL65" r:id="rId289"/>
    <hyperlink ref="AL67" r:id="rId290"/>
    <hyperlink ref="AL68" r:id="rId291"/>
    <hyperlink ref="AL69" r:id="rId292"/>
    <hyperlink ref="AP70" r:id="rId293"/>
    <hyperlink ref="AL71" r:id="rId294"/>
    <hyperlink ref="AP72" r:id="rId295"/>
    <hyperlink ref="AL74" r:id="rId296"/>
    <hyperlink ref="AL75" r:id="rId297"/>
    <hyperlink ref="AP76" r:id="rId298"/>
    <hyperlink ref="AP77" r:id="rId299"/>
    <hyperlink ref="AP79" r:id="rId300"/>
    <hyperlink ref="AL79" r:id="rId301"/>
    <hyperlink ref="AL80" r:id="rId302"/>
    <hyperlink ref="AL81" r:id="rId303"/>
    <hyperlink ref="AL82" r:id="rId304"/>
    <hyperlink ref="AP83" r:id="rId305"/>
    <hyperlink ref="AL84" r:id="rId306"/>
    <hyperlink ref="AP85" r:id="rId307"/>
    <hyperlink ref="AP89" r:id="rId308"/>
    <hyperlink ref="AL97" r:id="rId309"/>
    <hyperlink ref="AL99" r:id="rId310"/>
    <hyperlink ref="AP102" r:id="rId311"/>
    <hyperlink ref="AP103" r:id="rId312"/>
    <hyperlink ref="BT19" r:id="rId313"/>
    <hyperlink ref="AP107" r:id="rId314"/>
    <hyperlink ref="AP127" r:id="rId315"/>
    <hyperlink ref="AP132" r:id="rId316"/>
    <hyperlink ref="AP135" r:id="rId317"/>
    <hyperlink ref="AP139" r:id="rId318"/>
    <hyperlink ref="Y153" r:id="rId319"/>
    <hyperlink ref="BK151" r:id="rId320"/>
    <hyperlink ref="AL153" r:id="rId321"/>
    <hyperlink ref="BK153" r:id="rId322"/>
    <hyperlink ref="BD125" r:id="rId323"/>
    <hyperlink ref="BD64" r:id="rId324"/>
    <hyperlink ref="BD61" r:id="rId325"/>
    <hyperlink ref="BK152" r:id="rId326"/>
    <hyperlink ref="BT152" r:id="rId327"/>
    <hyperlink ref="BU152" r:id="rId328"/>
  </hyperlinks>
  <pageMargins left="0.23622047244094491" right="0.23622047244094491" top="0.74803149606299213" bottom="0.74803149606299213" header="0.31496062992125984" footer="0.31496062992125984"/>
  <pageSetup paperSize="9" scale="10" orientation="landscape" r:id="rId329"/>
  <legacyDrawing r:id="rId3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9">
        <v>0</v>
      </c>
      <c r="B1" s="21" t="s">
        <v>465</v>
      </c>
    </row>
    <row r="2" spans="1:3" ht="15.75" x14ac:dyDescent="0.25">
      <c r="A2" s="19">
        <v>1</v>
      </c>
      <c r="B2" s="21" t="s">
        <v>464</v>
      </c>
    </row>
    <row r="3" spans="1:3" ht="15.75" x14ac:dyDescent="0.25">
      <c r="A3" s="19">
        <v>2</v>
      </c>
      <c r="B3" s="21" t="s">
        <v>466</v>
      </c>
    </row>
    <row r="4" spans="1:3" ht="15.75" x14ac:dyDescent="0.25">
      <c r="A4" s="19">
        <v>3</v>
      </c>
      <c r="B4" s="21" t="s">
        <v>467</v>
      </c>
    </row>
    <row r="5" spans="1:3" ht="15.75" x14ac:dyDescent="0.25">
      <c r="A5" s="19">
        <v>4</v>
      </c>
      <c r="B5" s="21" t="s">
        <v>468</v>
      </c>
    </row>
    <row r="6" spans="1:3" ht="15.75" x14ac:dyDescent="0.25">
      <c r="A6" s="20">
        <v>5</v>
      </c>
      <c r="B6" s="22" t="s">
        <v>469</v>
      </c>
    </row>
    <row r="7" spans="1:3" ht="15.75" x14ac:dyDescent="0.25">
      <c r="A7" s="20">
        <v>6</v>
      </c>
      <c r="B7" s="22" t="s">
        <v>522</v>
      </c>
    </row>
    <row r="8" spans="1:3" ht="15.75" x14ac:dyDescent="0.25">
      <c r="A8" s="20">
        <v>7</v>
      </c>
      <c r="B8" s="22" t="s">
        <v>550</v>
      </c>
    </row>
    <row r="12" spans="1:3" x14ac:dyDescent="0.25">
      <c r="A12" s="83"/>
      <c r="C12" t="s">
        <v>1067</v>
      </c>
    </row>
    <row r="14" spans="1:3" x14ac:dyDescent="0.25">
      <c r="A14" s="83"/>
      <c r="B14" s="83"/>
      <c r="C14" t="s">
        <v>97</v>
      </c>
    </row>
    <row r="16" spans="1:3" x14ac:dyDescent="0.25">
      <c r="A16" s="84"/>
      <c r="C16" t="s">
        <v>1068</v>
      </c>
    </row>
    <row r="18" spans="1:3" x14ac:dyDescent="0.25">
      <c r="A18" s="84"/>
      <c r="B18" s="84"/>
      <c r="C18" t="s">
        <v>1069</v>
      </c>
    </row>
    <row r="20" spans="1:3" x14ac:dyDescent="0.25">
      <c r="A20" s="85"/>
      <c r="C20" t="s">
        <v>1070</v>
      </c>
    </row>
    <row r="22" spans="1:3" x14ac:dyDescent="0.25">
      <c r="A22" s="85"/>
      <c r="B22" s="85"/>
      <c r="C22" t="s">
        <v>1071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Михайл Михайлович</cp:lastModifiedBy>
  <cp:lastPrinted>2018-01-30T10:55:41Z</cp:lastPrinted>
  <dcterms:created xsi:type="dcterms:W3CDTF">2006-09-16T00:00:00Z</dcterms:created>
  <dcterms:modified xsi:type="dcterms:W3CDTF">2018-04-03T11:52:08Z</dcterms:modified>
</cp:coreProperties>
</file>